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_xlnm._FilterDatabase" localSheetId="0" hidden="1">ДЧБ!#REF!</definedName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  <definedName name="_xlnm.Print_Titles" localSheetId="0">ДЧБ!$10:$11</definedName>
  </definedNames>
  <calcPr calcId="124519"/>
</workbook>
</file>

<file path=xl/calcChain.xml><?xml version="1.0" encoding="utf-8"?>
<calcChain xmlns="http://schemas.openxmlformats.org/spreadsheetml/2006/main">
  <c r="L148" i="1"/>
  <c r="K148"/>
  <c r="J148"/>
  <c r="J122"/>
  <c r="L122"/>
  <c r="K122"/>
  <c r="K131"/>
  <c r="J131"/>
  <c r="L131"/>
  <c r="K45"/>
  <c r="J45"/>
  <c r="L67"/>
  <c r="K67"/>
  <c r="J67"/>
  <c r="H161"/>
  <c r="I161"/>
  <c r="G161"/>
  <c r="K136"/>
  <c r="J136"/>
  <c r="L105"/>
  <c r="K105"/>
  <c r="J105"/>
  <c r="K161" l="1"/>
  <c r="L45"/>
  <c r="L161" l="1"/>
  <c r="J161"/>
</calcChain>
</file>

<file path=xl/sharedStrings.xml><?xml version="1.0" encoding="utf-8"?>
<sst xmlns="http://schemas.openxmlformats.org/spreadsheetml/2006/main" count="925" uniqueCount="483">
  <si>
    <t>Финансовое управление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</si>
  <si>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</si>
  <si>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>администрация Копейского городского округа Челябинской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</si>
  <si>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</si>
  <si>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образования администрации Копейского городского округа Челябинской области</t>
  </si>
  <si>
    <t>Министерство внутренних дел Российской Федерации</t>
  </si>
  <si>
    <t>Государственная пошлина за выдачу разрешения на установку рекламной конструкции</t>
  </si>
  <si>
    <t>Управление по имуществу и земельным отношениям администрации Копейского городского округа Челябинской области</t>
  </si>
  <si>
    <t>Федеральная налоговая служба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</si>
  <si>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</si>
  <si>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Финансовое управление администрации Копейского городского округа  Челябинской области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</si>
  <si>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</si>
  <si>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</si>
  <si>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 бюджетов городских округов от возврата бюджетными учреждениями остатков субсидий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</si>
  <si>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</si>
  <si>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</si>
  <si>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</si>
  <si>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</si>
  <si>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</si>
  <si>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</si>
  <si>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</si>
  <si>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</si>
  <si>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</si>
  <si>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</si>
  <si>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</si>
  <si>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</si>
  <si>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</si>
  <si>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</si>
  <si>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</si>
  <si>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</si>
  <si>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</si>
  <si>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</si>
  <si>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</si>
  <si>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</si>
  <si>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</si>
  <si>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</si>
  <si>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</si>
  <si>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</si>
  <si>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</si>
  <si>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</si>
  <si>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</si>
  <si>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</si>
  <si>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Невыясненные поступления, зачисляемые в бюджеты городских округов</t>
  </si>
  <si>
    <t>Федеральная служба по надзору в сфере природопользования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</si>
  <si>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</si>
  <si>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городских округов</t>
  </si>
  <si>
    <t>управление культуры администрации Копейского городского округа Челябинской области</t>
  </si>
  <si>
    <t>управление физической культуры, спорта и туризма администрации Копейского городского округа Челябинской области</t>
  </si>
  <si>
    <t>Прочие межбюджетные трансферты, передаваемые бюджетам городских округов</t>
  </si>
  <si>
    <t>Прочие неналоговые доходы бюджетов городских округов (поступление платы за использование торгового места для размещения нестационарных объектов сезонной торговли)</t>
  </si>
  <si>
    <t>Министерство сельского хозяйства РФ (органы государственного надзора)</t>
  </si>
  <si>
    <t>Контрольно-счетная палата Копейского городского округа Челябинской области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</si>
  <si>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</si>
  <si>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</si>
  <si>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Прочие субсидии бюджетам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</si>
  <si>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</si>
  <si>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</si>
  <si>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</si>
  <si>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</si>
  <si>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</si>
  <si>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</si>
  <si>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</si>
  <si>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</si>
  <si>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</si>
  <si>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</si>
  <si>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</si>
  <si>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</si>
  <si>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</si>
  <si>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</si>
  <si>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</si>
  <si>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</si>
  <si>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</si>
  <si>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</si>
  <si>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</si>
  <si>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</si>
  <si>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</si>
  <si>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207.2.19.60010.04.0000.150</t>
  </si>
  <si>
    <t>211.1.08.07173.01.0000.110</t>
  </si>
  <si>
    <t>206.1.08.07150.01.0000.110</t>
  </si>
  <si>
    <t>182.1.08.03010.01.0000.110</t>
  </si>
  <si>
    <t>205.2.02.15001.04.0000.150</t>
  </si>
  <si>
    <t>205.2.02.15002.04.0000.150</t>
  </si>
  <si>
    <t>208.2.18.04010.04.0000.150</t>
  </si>
  <si>
    <t>206.1.14.06012.04.0000.430</t>
  </si>
  <si>
    <t>206.1.14.06024.04.0000.430</t>
  </si>
  <si>
    <t>206.1.14.02043.04.0000.410</t>
  </si>
  <si>
    <t>206.1.11.05074.04.0000.120</t>
  </si>
  <si>
    <t>100.1.03.02251.01.0000.110</t>
  </si>
  <si>
    <t>100.1.03.02231.01.0000.110</t>
  </si>
  <si>
    <t>100.1.03.02241.01.0000.110</t>
  </si>
  <si>
    <t>100.1.03.02261.01.0000.110</t>
  </si>
  <si>
    <t>206.1.11.05012.04.0000.120</t>
  </si>
  <si>
    <t>206.1.11.05024.04.0000.120</t>
  </si>
  <si>
    <t>182.1.05.02010.02.0000.110</t>
  </si>
  <si>
    <t>182.1.05.02020.02.0000.110</t>
  </si>
  <si>
    <t>182.1.05.03010.01.0000.110</t>
  </si>
  <si>
    <t>182.1.09.04052.04.0000.110</t>
  </si>
  <si>
    <t>182.1.06.06032.04.0000.110</t>
  </si>
  <si>
    <t>182.1.06.06042.04.0000.110</t>
  </si>
  <si>
    <t>182.1.05.01050.01.0000.110</t>
  </si>
  <si>
    <t>182.1.01.02040.01.0000.110</t>
  </si>
  <si>
    <t>182.1.01.02010.01.0000.110</t>
  </si>
  <si>
    <t>182.1.01.02020.01.0000.110</t>
  </si>
  <si>
    <t>182.1.01.02030.01.0000.110</t>
  </si>
  <si>
    <t>182.1.01.02050.01.0000.110</t>
  </si>
  <si>
    <t>182.1.06.01020.04.0000.110</t>
  </si>
  <si>
    <t>182.1.05.04010.02.0000.110</t>
  </si>
  <si>
    <t>182.1.05.01011.01.0000.110</t>
  </si>
  <si>
    <t>182.1.05.01012.01.0000.110</t>
  </si>
  <si>
    <t>182.1.05.01021.01.0000.110</t>
  </si>
  <si>
    <t>182.1.05.01022.01.0000.110</t>
  </si>
  <si>
    <t>206.1.17.01040.04.0000.180</t>
  </si>
  <si>
    <t>206.1.14.06312.04.0000.430</t>
  </si>
  <si>
    <t>205.1.13.02994.04.0000.130</t>
  </si>
  <si>
    <t>207.1.13.02994.04.0000.130</t>
  </si>
  <si>
    <t>208.1.13.02994.04.0000.130</t>
  </si>
  <si>
    <t>211.1.13.02994.04.0000.130</t>
  </si>
  <si>
    <t>212.1.13.02994.04.0000.130</t>
  </si>
  <si>
    <t>211.2.02.49999.04.0000.150</t>
  </si>
  <si>
    <t>206.1.11.09044.04.0000.120</t>
  </si>
  <si>
    <t>211.2.02.39999.04.0000.150</t>
  </si>
  <si>
    <t>207.2.02.29999.04.0000.150</t>
  </si>
  <si>
    <t>208.2.02.29999.04.0000.150</t>
  </si>
  <si>
    <t>209.2.02.29999.04.0000.150</t>
  </si>
  <si>
    <t>211.2.02.29999.04.0000.150</t>
  </si>
  <si>
    <t>212.2.02.29999.04.0000.150</t>
  </si>
  <si>
    <t>207.2.02.35380.04.0000.150</t>
  </si>
  <si>
    <t>207.2.02.35280.04.0000.150</t>
  </si>
  <si>
    <t>207.2.02.30024.04.0000.150</t>
  </si>
  <si>
    <t>208.2.02.30024.04.0000.150</t>
  </si>
  <si>
    <t>211.2.02.30024.04.0000.150</t>
  </si>
  <si>
    <t>211.2.02.35930.04.0000.150</t>
  </si>
  <si>
    <t>208.2.02.30029.04.0000.150</t>
  </si>
  <si>
    <t>207.2.02.30013.04.0000.150</t>
  </si>
  <si>
    <t>207.2.02.35250.04.0000.150</t>
  </si>
  <si>
    <t>207.2.02.35220.04.0000.150</t>
  </si>
  <si>
    <t>207.2.02.35137.04.0000.150</t>
  </si>
  <si>
    <t>211.2.02.35120.04.0000.150</t>
  </si>
  <si>
    <t>207.2.02.30022.04.0000.150</t>
  </si>
  <si>
    <t>206.2.02.35082.04.0000.150</t>
  </si>
  <si>
    <t>207.2.02.30027.04.0000.150</t>
  </si>
  <si>
    <t>212.2.02.25081.04.0000.150</t>
  </si>
  <si>
    <t>206.2.02.20302.04.0000.150</t>
  </si>
  <si>
    <t>206.2.02.20299.04.0000.150</t>
  </si>
  <si>
    <t>206.2.02.20079.04.0000.150</t>
  </si>
  <si>
    <t>211.2.02.25555.04.0000.150</t>
  </si>
  <si>
    <t>211.2.02.27112.04.0000.150</t>
  </si>
  <si>
    <t>211.2.02.20041.04.0000.150</t>
  </si>
  <si>
    <t>209.2.02.25519.04.0000.150</t>
  </si>
  <si>
    <t>Номер реестровой записи</t>
  </si>
  <si>
    <t>048.1.12.01010.01.0000.120</t>
  </si>
  <si>
    <t>048.1.12.01041.01.0000.120</t>
  </si>
  <si>
    <t>048.1.12.01042.01.0000.120</t>
  </si>
  <si>
    <t>Реестр источников доходов бюджета Копейского городского округа</t>
  </si>
  <si>
    <t>Коды</t>
  </si>
  <si>
    <t>Наименование</t>
  </si>
  <si>
    <t>Форма по ОКУД</t>
  </si>
  <si>
    <t>финансового органа</t>
  </si>
  <si>
    <t>Дата</t>
  </si>
  <si>
    <t>Дата формирования</t>
  </si>
  <si>
    <t>Наименование бюджета</t>
  </si>
  <si>
    <t>Местный бюджет</t>
  </si>
  <si>
    <t>Глава по БК</t>
  </si>
  <si>
    <t>по ОКТМО</t>
  </si>
  <si>
    <t>Единица измерения</t>
  </si>
  <si>
    <t>по ОКЕИ</t>
  </si>
  <si>
    <t>Наименование группы источников доходов бюджетов / Наименование источника дохода бюджета</t>
  </si>
  <si>
    <t>Код бюджетной классификации</t>
  </si>
  <si>
    <t>Наименование главного администратора доходов бюджета городского округа</t>
  </si>
  <si>
    <t>Код строки</t>
  </si>
  <si>
    <t>Прогноз доходов бюджета городского округа</t>
  </si>
  <si>
    <t xml:space="preserve">Код </t>
  </si>
  <si>
    <t>на 2022 год</t>
  </si>
  <si>
    <t>Штрафы, санкции, возмещение ущерба</t>
  </si>
  <si>
    <t>Платежи при пользовании природными ресурсами</t>
  </si>
  <si>
    <t>Налоги на товары, работы (услуги), реализуемые на территории РФ</t>
  </si>
  <si>
    <t>Налог на прибыль, доходы</t>
  </si>
  <si>
    <t>Налог на совокупный доход</t>
  </si>
  <si>
    <t>Налог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</si>
  <si>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</si>
  <si>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</si>
  <si>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</si>
  <si>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</t>
  </si>
  <si>
    <t xml:space="preserve">Доходы от использования имущества 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</si>
  <si>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</si>
  <si>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</si>
  <si>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</t>
  </si>
  <si>
    <t>Доходы бюджета бюджетной системы РФ от возврата</t>
  </si>
  <si>
    <t>211.1.16.02020.02.0000.140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</si>
  <si>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</si>
  <si>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Ю.А.Рамих</t>
  </si>
  <si>
    <t>тыс.рублей</t>
  </si>
  <si>
    <t>на 2023 год</t>
  </si>
  <si>
    <t>008.1.16.10123.01.0000.140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</si>
  <si>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</si>
  <si>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009.1.16.10123.01.0000.140</t>
  </si>
  <si>
    <t>Министерство экологии Челябинской области</t>
  </si>
  <si>
    <t>012.1.16.01053.01.0000.140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</si>
  <si>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</si>
  <si>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 Челябинской области</t>
  </si>
  <si>
    <t>012.1.16.01063.01.0000.140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</si>
  <si>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</si>
  <si>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012.1.16.01073.01.0000.140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</si>
  <si>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</si>
  <si>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012.1.16.01203.01.0000.140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</si>
  <si>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</si>
  <si>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024.1.16.01053.01.0000.140</t>
  </si>
  <si>
    <t>Главное управление юстиции Челябинской области</t>
  </si>
  <si>
    <t>024.1.16.01063.01.0000.140</t>
  </si>
  <si>
    <t>024.1.16.01073.01.0000.140</t>
  </si>
  <si>
    <t>024.1.16.01083.01.0000.140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</si>
  <si>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</si>
  <si>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024.1.16.01133.01.0000.140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</si>
  <si>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</si>
  <si>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024.1.16.01143.01.0000.140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</si>
  <si>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</si>
  <si>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024.1.16.01153.01.0000.140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</si>
  <si>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</si>
  <si>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024.1.16.01173.01.0000.140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</si>
  <si>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</si>
  <si>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</si>
  <si>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</si>
  <si>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024.1.16.01203.01.0000.140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</si>
  <si>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</si>
  <si>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Плата за выбросы загрязняющих веществ в атмосферный воздух стационарными объектами</t>
  </si>
  <si>
    <t>048.1.12.01030.01.0000.120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</si>
  <si>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</si>
  <si>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</si>
  <si>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</si>
  <si>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</si>
  <si>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</si>
  <si>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182.1.16.10123.01.0000.140</t>
  </si>
  <si>
    <t>182.1.16.10129.01.0000.140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</si>
  <si>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</si>
  <si>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188.1.16.10123.01.0000.140</t>
  </si>
  <si>
    <t>203.1.16.07090.04.0000.140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</si>
  <si>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</si>
  <si>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206.1.16.07090.04.0000.140</t>
  </si>
  <si>
    <t>206.1.17.05040.04.0300.180</t>
  </si>
  <si>
    <t>Прочие неналоговые доходы бюджетов городских округов (поступление платы за пользование рекламными конструкциями)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</si>
  <si>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</si>
  <si>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206.2.02.25497.04.0000.150</t>
  </si>
  <si>
    <t>206.2.02.25511.04.0000.150</t>
  </si>
  <si>
    <t>207.2.02.49999.04.0000.150</t>
  </si>
  <si>
    <t>208.2.02.25304.04.0000.150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</si>
  <si>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</si>
  <si>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208.2.02.45303.04.0000.150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</si>
  <si>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</si>
  <si>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209.2.02.25306.04.0000.150</t>
  </si>
  <si>
    <t>Модернизация региональных и муниципальных детских школ искусств по видам искусств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</si>
  <si>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</si>
  <si>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</si>
  <si>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211.1.11.09034.04.0000.120</t>
  </si>
  <si>
    <t>Доходы от эксплуатации и использования имущества автомобильных дорог, находящихся в собственности городских округов</t>
  </si>
  <si>
    <t>211.1.16.01074.01.0000.140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</si>
  <si>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</si>
  <si>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211.1.16.10061.04.0000.140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</si>
  <si>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</si>
  <si>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211.1.16.10123.01.0000.140</t>
  </si>
  <si>
    <t>211.1.17.05040.04.0100.180</t>
  </si>
  <si>
    <t>Прочие неналоговые доходы бюджетов городских округов (поступление платы за снос зеленых насаждений)</t>
  </si>
  <si>
    <t>211.1.17.05040.04.0200.180</t>
  </si>
  <si>
    <t>211.2.02.25232.04.0000.150</t>
  </si>
  <si>
    <t>Начальник финансового управления</t>
  </si>
  <si>
    <t>администрации городского округа</t>
  </si>
  <si>
    <t xml:space="preserve">                   на 2022 год и на плановый период 2023 и 2024 годов</t>
  </si>
  <si>
    <t>Прогноз доходов бюджета на 2021 год</t>
  </si>
  <si>
    <t>Кассовые поступления 2021 года, по состоянию на 01.11.2021 года</t>
  </si>
  <si>
    <t>Оценка исполнения 2021 года</t>
  </si>
  <si>
    <t>на 2024 год</t>
  </si>
  <si>
    <t>007.1.16.10123.01.0041.140</t>
  </si>
  <si>
    <t>Контрольно-счетная палата  Челябинской области</t>
  </si>
  <si>
    <t>008.1.16.01203.01.9000.140</t>
  </si>
  <si>
    <t>Административные штрафы, установленные Главой 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</si>
  <si>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20</t>
  </si>
  <si>
    <t>008.1.16.01333.01.0000.140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</si>
  <si>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</si>
  <si>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5</t>
  </si>
  <si>
    <t>048.1.16.11050.01.0000.140</t>
  </si>
  <si>
    <t>009.1.16.11050.01.0000.140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</si>
  <si>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</si>
  <si>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012.1.16.01133.01.9000.140</t>
  </si>
  <si>
    <t>Административные штрафы, установленные Главой 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</si>
  <si>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076.1.16.11050.01.0000.140</t>
  </si>
  <si>
    <t>Федеральное агентство по рыболовству</t>
  </si>
  <si>
    <t>106.1.16.10123.01.0000.140</t>
  </si>
  <si>
    <t>Федеральная служба по надзору в сфере транспорта</t>
  </si>
  <si>
    <t>182.1.01.02080.01.0000.110</t>
  </si>
  <si>
    <t xml:space="preserve">Налог на доходы физических лиц части суммы налога, превышающей 650 000 рублей, относящейся к части налоговой базы, превышающей 5 000 000 рублей </t>
  </si>
  <si>
    <t>203.1.13.02994.04.0000.130</t>
  </si>
  <si>
    <t>205.2.02.19999.04.0000.150</t>
  </si>
  <si>
    <t>Прочие дотации бюджетам городских округов</t>
  </si>
  <si>
    <t>206.1.13.02994.04.0000.130</t>
  </si>
  <si>
    <t>206.1.14.01040.04.0000.410</t>
  </si>
  <si>
    <t>Доходы от продажи квартир, находящихся в собственности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</si>
  <si>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</si>
  <si>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206.1.11.09080.04.0000.120</t>
  </si>
  <si>
    <t>206.1.14.02043.04.0000.440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</si>
  <si>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</si>
  <si>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206.1.17.05040.04.0400.180</t>
  </si>
  <si>
    <t>Прочие неналоговые доходы бюджетов городских округов (разрешение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сервитутов)</t>
  </si>
  <si>
    <t>206.1.17.05040.04.0500.180</t>
  </si>
  <si>
    <t>Прочие неналоговые доходы бюджетов городских округов (поступление платы за размещение нестационарных объектов торговли)</t>
  </si>
  <si>
    <t>206.1.17.15020.04.0300.150</t>
  </si>
  <si>
    <t>Инициативные платежи, зачисляемые в бюджеты городских округов (инициативный проект "Проведение первенства Копейского городского округа по рукопашному бою среди юношей и девушек, посвященное дружбе народов")</t>
  </si>
  <si>
    <t>Субсидии бюджетам городских округов напроведение комплексных кадастровых работ</t>
  </si>
  <si>
    <t>206.2.19.25232.04.0000.150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</si>
  <si>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</si>
  <si>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207.1.17.15020.04.0500.150</t>
  </si>
  <si>
    <t>Инициативные платежи, зачисляемые в бюджеты городских округов (инициативный проект "Текущий ремонт лестничного марша в здании МУСО "Социально-реабилитационный центр для несовершеннолетних")</t>
  </si>
  <si>
    <t>207.2.07.04020.04.0000.150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</si>
  <si>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</si>
  <si>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208.1.13.01994.04.0000.130</t>
  </si>
  <si>
    <t>Прочие доходы от оказания платных услуг (работ) получателями средств бюджетов городских округов</t>
  </si>
  <si>
    <t>208.1.16.07090.04.0000.140</t>
  </si>
  <si>
    <t>208.1.17.15020.04.0100.150</t>
  </si>
  <si>
    <t>Инициативные платежи, зачисляемые в бюджеты городских округов (инициативный проект "Спортивный Копейск")</t>
  </si>
  <si>
    <t>208.1.17.15020.04.0400.150</t>
  </si>
  <si>
    <t>Инициативные платежи, зачисляемые в бюджеты городских округов (инициативный проект "Первый зал для онлайн тренировок")</t>
  </si>
  <si>
    <t>208.2.02.25169.04.0000.150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</si>
  <si>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</si>
  <si>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208.2.19.25304.04.0000.150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</si>
  <si>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</si>
  <si>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209.1.13.02994.04.0000.130</t>
  </si>
  <si>
    <t>209.2.18.04010.04.0000.150</t>
  </si>
  <si>
    <t>211.1.16.07090.04.0000.140</t>
  </si>
  <si>
    <t>211.1.11.09080.04.0000.120</t>
  </si>
  <si>
    <t>211.2.02.35469.04.0000.150</t>
  </si>
  <si>
    <t>Субвенции бюджетам городских округов на проведение Всероссийской переписи населения 2020 года</t>
  </si>
  <si>
    <t>212.1.17.15020.04.0200.150</t>
  </si>
  <si>
    <t>Инициативные платежи, зачисляемые в бюджеты городских округов (инициативный проект "Подготовка стадиона по техническим видам спорта")</t>
  </si>
  <si>
    <t>212.1.17.15020.04.0600.150</t>
  </si>
  <si>
    <t>Инициативные платежи, зачисляемые в бюджеты городских округов (инициативный проект "Развитие велосипедного спорта - ВМХ на территории Копейского городского округа")</t>
  </si>
  <si>
    <t>318.1.16.10123.01.0000.140</t>
  </si>
  <si>
    <t>Министерство юстиции Российской Федерации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</si>
  <si>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</si>
  <si>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</si>
  <si>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</si>
  <si>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</si>
  <si>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</si>
  <si>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</si>
  <si>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</si>
  <si>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</si>
  <si>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</si>
  <si>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</si>
  <si>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</si>
  <si>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</si>
  <si>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</si>
  <si>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</si>
  <si>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</si>
  <si>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</si>
  <si>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</si>
  <si>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</si>
  <si>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</si>
  <si>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</si>
  <si>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</si>
  <si>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</si>
  <si>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</si>
  <si>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</si>
  <si>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</si>
  <si>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</si>
  <si>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</si>
  <si>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</si>
  <si>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</si>
  <si>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</si>
  <si>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</si>
  <si>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</si>
  <si>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</si>
  <si>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</si>
  <si>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</si>
  <si>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</si>
  <si>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</si>
  <si>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</si>
  <si>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</si>
  <si>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</si>
  <si>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</si>
  <si>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</si>
  <si>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</si>
  <si>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</si>
  <si>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</si>
  <si>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</si>
  <si>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</si>
  <si>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</si>
  <si>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</si>
  <si>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</si>
  <si>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</si>
  <si>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</si>
  <si>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</si>
  <si>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</si>
  <si>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</si>
  <si>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</si>
  <si>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</si>
  <si>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</si>
  <si>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</si>
  <si>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</si>
  <si>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</si>
  <si>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</si>
  <si>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</si>
  <si>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</si>
  <si>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</si>
  <si>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</si>
  <si>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</si>
  <si>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</si>
  <si>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</si>
  <si>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</si>
  <si>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</si>
  <si>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</si>
  <si>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</si>
  <si>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</si>
  <si>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</si>
  <si>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</si>
  <si>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</si>
  <si>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</si>
  <si>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</si>
  <si>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</si>
  <si>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</si>
  <si>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</si>
  <si>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</si>
  <si>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</si>
  <si>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</si>
  <si>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</si>
  <si>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</si>
  <si>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</si>
  <si>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</si>
  <si>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</si>
  <si>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</si>
  <si>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</si>
  <si>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</si>
  <si>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</si>
  <si>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</si>
  <si>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</si>
  <si>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</si>
  <si>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</si>
  <si>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</si>
  <si>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</si>
  <si>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</si>
  <si>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</si>
  <si>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</si>
  <si>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</si>
  <si>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</si>
  <si>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</si>
  <si>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</si>
  <si>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</si>
  <si>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</si>
  <si>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</si>
  <si>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</si>
  <si>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</si>
  <si>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</si>
  <si>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</si>
  <si>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</si>
  <si>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</si>
  <si>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</si>
  <si>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</si>
  <si>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</si>
  <si>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</si>
  <si>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</si>
  <si>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</si>
  <si>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</si>
  <si>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</si>
  <si>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</si>
  <si>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</si>
  <si>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</si>
  <si>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</si>
  <si>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</si>
  <si>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</si>
  <si>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</si>
  <si>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</si>
  <si>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</si>
  <si>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</si>
  <si>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</si>
  <si>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</si>
  <si>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</si>
  <si>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</si>
  <si>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</si>
  <si>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</si>
  <si>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</si>
  <si>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</si>
  <si>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</si>
  <si>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</si>
  <si>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</si>
  <si>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154</t>
  </si>
  <si>
    <t>012.1.16.01123.01.0000.140</t>
  </si>
  <si>
    <t>Административные штрафы, установленные Главой 12 Кодекса Российской Федерации об административныз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</si>
</sst>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3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66"/>
  <sheetViews>
    <sheetView showGridLines="0" tabSelected="1" zoomScale="69" zoomScaleNormal="69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J161" sqref="J161"/>
    </sheetView>
  </sheetViews>
  <sheetFormatPr defaultRowHeight="12.75" customHeight="1"/>
  <cols>
    <col min="1" max="1" width="9.140625" style="10"/>
    <col min="2" max="2" width="26.140625" style="2" customWidth="1"/>
    <col min="3" max="3" width="30.42578125" style="2" customWidth="1"/>
    <col min="4" max="4" width="58.28515625" style="26" customWidth="1"/>
    <col min="5" max="5" width="24" style="2" customWidth="1"/>
    <col min="6" max="6" width="11" style="10" customWidth="1"/>
    <col min="7" max="12" width="17" style="2" customWidth="1"/>
    <col min="13" max="16384" width="9.140625" style="2"/>
  </cols>
  <sheetData>
    <row r="1" spans="1:12" ht="23.25" customHeight="1">
      <c r="A1" s="34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 customHeight="1">
      <c r="A2" s="34" t="s">
        <v>265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12.75" customHeight="1">
      <c r="B3" s="10"/>
      <c r="C3" s="10"/>
      <c r="D3" s="22"/>
      <c r="E3" s="10"/>
      <c r="G3" s="10"/>
      <c r="H3" s="10"/>
      <c r="I3" s="10"/>
      <c r="J3" s="10"/>
      <c r="K3" s="10"/>
      <c r="L3" s="10" t="s">
        <v>154</v>
      </c>
    </row>
    <row r="4" spans="1:12" ht="12.75" customHeight="1">
      <c r="A4" s="33" t="s">
        <v>155</v>
      </c>
      <c r="B4" s="33"/>
      <c r="D4" s="23"/>
      <c r="E4" s="9"/>
      <c r="K4" s="2" t="s">
        <v>156</v>
      </c>
      <c r="L4" s="7"/>
    </row>
    <row r="5" spans="1:12" ht="12.75" customHeight="1">
      <c r="A5" s="33" t="s">
        <v>157</v>
      </c>
      <c r="B5" s="33"/>
      <c r="C5" s="35" t="s">
        <v>0</v>
      </c>
      <c r="D5" s="35"/>
      <c r="E5" s="35"/>
      <c r="F5" s="35"/>
      <c r="G5" s="35"/>
      <c r="K5" s="2" t="s">
        <v>158</v>
      </c>
      <c r="L5" s="7"/>
    </row>
    <row r="6" spans="1:12" ht="12.75" customHeight="1">
      <c r="B6" s="9"/>
      <c r="D6" s="23"/>
      <c r="E6" s="9"/>
      <c r="K6" s="2" t="s">
        <v>159</v>
      </c>
      <c r="L6" s="7"/>
    </row>
    <row r="7" spans="1:12" ht="12.75" customHeight="1">
      <c r="A7" s="33" t="s">
        <v>160</v>
      </c>
      <c r="B7" s="33"/>
      <c r="C7" s="3" t="s">
        <v>161</v>
      </c>
      <c r="D7" s="24"/>
      <c r="E7" s="11"/>
      <c r="F7" s="4"/>
      <c r="G7" s="3"/>
      <c r="K7" s="2" t="s">
        <v>162</v>
      </c>
      <c r="L7" s="7"/>
    </row>
    <row r="8" spans="1:12" ht="12.75" customHeight="1">
      <c r="B8" s="9"/>
      <c r="C8" s="5"/>
      <c r="D8" s="25"/>
      <c r="E8" s="1"/>
      <c r="F8" s="6"/>
      <c r="G8" s="5"/>
      <c r="K8" s="2" t="s">
        <v>163</v>
      </c>
      <c r="L8" s="7"/>
    </row>
    <row r="9" spans="1:12" ht="12.75" customHeight="1">
      <c r="A9" s="33" t="s">
        <v>164</v>
      </c>
      <c r="B9" s="33"/>
      <c r="C9" s="3" t="s">
        <v>191</v>
      </c>
      <c r="D9" s="23"/>
      <c r="E9" s="9"/>
      <c r="K9" s="2" t="s">
        <v>165</v>
      </c>
      <c r="L9" s="7"/>
    </row>
    <row r="10" spans="1:12" s="13" customFormat="1" ht="12.75" customHeight="1">
      <c r="A10" s="31" t="s">
        <v>149</v>
      </c>
      <c r="B10" s="39" t="s">
        <v>166</v>
      </c>
      <c r="C10" s="36" t="s">
        <v>167</v>
      </c>
      <c r="D10" s="38"/>
      <c r="E10" s="31" t="s">
        <v>168</v>
      </c>
      <c r="F10" s="31" t="s">
        <v>169</v>
      </c>
      <c r="G10" s="31" t="s">
        <v>266</v>
      </c>
      <c r="H10" s="31" t="s">
        <v>267</v>
      </c>
      <c r="I10" s="31" t="s">
        <v>268</v>
      </c>
      <c r="J10" s="36" t="s">
        <v>170</v>
      </c>
      <c r="K10" s="37"/>
      <c r="L10" s="38"/>
    </row>
    <row r="11" spans="1:12" s="13" customFormat="1" ht="81" customHeight="1">
      <c r="A11" s="32"/>
      <c r="B11" s="40"/>
      <c r="C11" s="8" t="s">
        <v>171</v>
      </c>
      <c r="D11" s="12" t="s">
        <v>155</v>
      </c>
      <c r="E11" s="32"/>
      <c r="F11" s="32"/>
      <c r="G11" s="32"/>
      <c r="H11" s="32"/>
      <c r="I11" s="32"/>
      <c r="J11" s="8" t="s">
        <v>172</v>
      </c>
      <c r="K11" s="8" t="s">
        <v>192</v>
      </c>
      <c r="L11" s="8" t="s">
        <v>269</v>
      </c>
    </row>
    <row r="12" spans="1:12" s="13" customFormat="1" ht="174.75" customHeight="1">
      <c r="A12" s="27" t="s">
        <v>335</v>
      </c>
      <c r="B12" s="14" t="s">
        <v>173</v>
      </c>
      <c r="C12" s="8" t="s">
        <v>270</v>
      </c>
      <c r="D12" s="15" t="s">
        <v>194</v>
      </c>
      <c r="E12" s="27" t="s">
        <v>271</v>
      </c>
      <c r="F12" s="27" t="s">
        <v>335</v>
      </c>
      <c r="G12" s="29">
        <v>1.1000000000000001</v>
      </c>
      <c r="H12" s="29">
        <v>1.1000000000000001</v>
      </c>
      <c r="I12" s="29">
        <v>1.1000000000000001</v>
      </c>
      <c r="J12" s="30">
        <v>0</v>
      </c>
      <c r="K12" s="30">
        <v>0</v>
      </c>
      <c r="L12" s="30">
        <v>0</v>
      </c>
    </row>
    <row r="13" spans="1:12" s="13" customFormat="1" ht="107.25" customHeight="1">
      <c r="A13" s="27" t="s">
        <v>336</v>
      </c>
      <c r="B13" s="14" t="s">
        <v>173</v>
      </c>
      <c r="C13" s="8" t="s">
        <v>272</v>
      </c>
      <c r="D13" s="15" t="s">
        <v>273</v>
      </c>
      <c r="E13" s="27" t="s">
        <v>50</v>
      </c>
      <c r="F13" s="27" t="s">
        <v>336</v>
      </c>
      <c r="G13" s="29">
        <v>20</v>
      </c>
      <c r="H13" s="29">
        <v>20</v>
      </c>
      <c r="I13" s="29">
        <v>20</v>
      </c>
      <c r="J13" s="30">
        <v>0</v>
      </c>
      <c r="K13" s="30">
        <v>0</v>
      </c>
      <c r="L13" s="30">
        <v>0</v>
      </c>
    </row>
    <row r="14" spans="1:12" s="13" customFormat="1" ht="174" customHeight="1">
      <c r="A14" s="27" t="s">
        <v>337</v>
      </c>
      <c r="B14" s="14" t="s">
        <v>173</v>
      </c>
      <c r="C14" s="8" t="s">
        <v>275</v>
      </c>
      <c r="D14" s="15" t="s">
        <v>276</v>
      </c>
      <c r="E14" s="27" t="s">
        <v>50</v>
      </c>
      <c r="F14" s="27" t="s">
        <v>337</v>
      </c>
      <c r="G14" s="29">
        <v>5</v>
      </c>
      <c r="H14" s="29">
        <v>5</v>
      </c>
      <c r="I14" s="29">
        <v>5</v>
      </c>
      <c r="J14" s="30">
        <v>0</v>
      </c>
      <c r="K14" s="30">
        <v>0</v>
      </c>
      <c r="L14" s="30">
        <v>0</v>
      </c>
    </row>
    <row r="15" spans="1:12" s="13" customFormat="1" ht="173.25">
      <c r="A15" s="27" t="s">
        <v>338</v>
      </c>
      <c r="B15" s="14" t="s">
        <v>173</v>
      </c>
      <c r="C15" s="8" t="s">
        <v>193</v>
      </c>
      <c r="D15" s="15" t="s">
        <v>194</v>
      </c>
      <c r="E15" s="27" t="s">
        <v>50</v>
      </c>
      <c r="F15" s="27" t="s">
        <v>338</v>
      </c>
      <c r="G15" s="28">
        <v>0.5</v>
      </c>
      <c r="H15" s="28">
        <v>0.5</v>
      </c>
      <c r="I15" s="28">
        <v>0.5</v>
      </c>
      <c r="J15" s="28">
        <v>0</v>
      </c>
      <c r="K15" s="28">
        <v>0</v>
      </c>
      <c r="L15" s="28">
        <v>0</v>
      </c>
    </row>
    <row r="16" spans="1:12" s="13" customFormat="1" ht="173.25">
      <c r="A16" s="27" t="s">
        <v>277</v>
      </c>
      <c r="B16" s="14" t="s">
        <v>173</v>
      </c>
      <c r="C16" s="8" t="s">
        <v>195</v>
      </c>
      <c r="D16" s="15" t="s">
        <v>194</v>
      </c>
      <c r="E16" s="27" t="s">
        <v>196</v>
      </c>
      <c r="F16" s="27" t="s">
        <v>277</v>
      </c>
      <c r="G16" s="28">
        <v>0</v>
      </c>
      <c r="H16" s="28">
        <v>0</v>
      </c>
      <c r="I16" s="28">
        <v>0</v>
      </c>
      <c r="J16" s="28">
        <v>31.8</v>
      </c>
      <c r="K16" s="28">
        <v>31.8</v>
      </c>
      <c r="L16" s="28">
        <v>31.8</v>
      </c>
    </row>
    <row r="17" spans="1:12" s="13" customFormat="1" ht="125.25" customHeight="1">
      <c r="A17" s="27" t="s">
        <v>339</v>
      </c>
      <c r="B17" s="14" t="s">
        <v>173</v>
      </c>
      <c r="C17" s="8" t="s">
        <v>279</v>
      </c>
      <c r="D17" s="15" t="s">
        <v>280</v>
      </c>
      <c r="E17" s="27" t="s">
        <v>196</v>
      </c>
      <c r="F17" s="27" t="s">
        <v>339</v>
      </c>
      <c r="G17" s="28">
        <v>0</v>
      </c>
      <c r="H17" s="28">
        <v>0</v>
      </c>
      <c r="I17" s="28">
        <v>0</v>
      </c>
      <c r="J17" s="28">
        <v>0.6</v>
      </c>
      <c r="K17" s="28">
        <v>0.6</v>
      </c>
      <c r="L17" s="28">
        <v>0.6</v>
      </c>
    </row>
    <row r="18" spans="1:12" s="13" customFormat="1" ht="94.5">
      <c r="A18" s="27" t="s">
        <v>340</v>
      </c>
      <c r="B18" s="14" t="s">
        <v>173</v>
      </c>
      <c r="C18" s="8" t="s">
        <v>197</v>
      </c>
      <c r="D18" s="15" t="s">
        <v>198</v>
      </c>
      <c r="E18" s="27" t="s">
        <v>199</v>
      </c>
      <c r="F18" s="27" t="s">
        <v>340</v>
      </c>
      <c r="G18" s="28">
        <v>12.8</v>
      </c>
      <c r="H18" s="28">
        <v>12.8</v>
      </c>
      <c r="I18" s="28">
        <v>12.8</v>
      </c>
      <c r="J18" s="28">
        <v>14.5</v>
      </c>
      <c r="K18" s="28">
        <v>14.5</v>
      </c>
      <c r="L18" s="28">
        <v>14.5</v>
      </c>
    </row>
    <row r="19" spans="1:12" s="13" customFormat="1" ht="126">
      <c r="A19" s="27" t="s">
        <v>341</v>
      </c>
      <c r="B19" s="14" t="s">
        <v>173</v>
      </c>
      <c r="C19" s="8" t="s">
        <v>200</v>
      </c>
      <c r="D19" s="15" t="s">
        <v>201</v>
      </c>
      <c r="E19" s="27" t="s">
        <v>199</v>
      </c>
      <c r="F19" s="27" t="s">
        <v>341</v>
      </c>
      <c r="G19" s="28">
        <v>28.3</v>
      </c>
      <c r="H19" s="28">
        <v>28.3</v>
      </c>
      <c r="I19" s="28">
        <v>28.3</v>
      </c>
      <c r="J19" s="28">
        <v>31.3</v>
      </c>
      <c r="K19" s="28">
        <v>31.3</v>
      </c>
      <c r="L19" s="28">
        <v>31.3</v>
      </c>
    </row>
    <row r="20" spans="1:12" s="13" customFormat="1" ht="94.5">
      <c r="A20" s="27" t="s">
        <v>342</v>
      </c>
      <c r="B20" s="14" t="s">
        <v>173</v>
      </c>
      <c r="C20" s="8" t="s">
        <v>202</v>
      </c>
      <c r="D20" s="15" t="s">
        <v>203</v>
      </c>
      <c r="E20" s="27" t="s">
        <v>199</v>
      </c>
      <c r="F20" s="27" t="s">
        <v>342</v>
      </c>
      <c r="G20" s="28">
        <v>4.7</v>
      </c>
      <c r="H20" s="28">
        <v>4.7</v>
      </c>
      <c r="I20" s="28">
        <v>4.7</v>
      </c>
      <c r="J20" s="28">
        <v>5.6</v>
      </c>
      <c r="K20" s="28">
        <v>5.6</v>
      </c>
      <c r="L20" s="28">
        <v>5.6</v>
      </c>
    </row>
    <row r="21" spans="1:12" s="13" customFormat="1" ht="94.5">
      <c r="A21" s="27"/>
      <c r="B21" s="14" t="s">
        <v>173</v>
      </c>
      <c r="C21" s="8" t="s">
        <v>481</v>
      </c>
      <c r="D21" s="15" t="s">
        <v>482</v>
      </c>
      <c r="E21" s="27" t="s">
        <v>199</v>
      </c>
      <c r="F21" s="27"/>
      <c r="G21" s="28">
        <v>0</v>
      </c>
      <c r="H21" s="28">
        <v>0</v>
      </c>
      <c r="I21" s="28">
        <v>0</v>
      </c>
      <c r="J21" s="28">
        <v>81.400000000000006</v>
      </c>
      <c r="K21" s="28">
        <v>81.400000000000006</v>
      </c>
      <c r="L21" s="28">
        <v>81.400000000000006</v>
      </c>
    </row>
    <row r="22" spans="1:12" s="13" customFormat="1" ht="94.5">
      <c r="A22" s="27" t="s">
        <v>343</v>
      </c>
      <c r="B22" s="14" t="s">
        <v>173</v>
      </c>
      <c r="C22" s="8" t="s">
        <v>281</v>
      </c>
      <c r="D22" s="15" t="s">
        <v>282</v>
      </c>
      <c r="E22" s="27" t="s">
        <v>199</v>
      </c>
      <c r="F22" s="27" t="s">
        <v>343</v>
      </c>
      <c r="G22" s="28">
        <v>0.1</v>
      </c>
      <c r="H22" s="28">
        <v>0.1</v>
      </c>
      <c r="I22" s="28">
        <v>0.1</v>
      </c>
      <c r="J22" s="28">
        <v>0.5</v>
      </c>
      <c r="K22" s="28">
        <v>0.5</v>
      </c>
      <c r="L22" s="28">
        <v>0.5</v>
      </c>
    </row>
    <row r="23" spans="1:12" s="13" customFormat="1" ht="110.25">
      <c r="A23" s="27" t="s">
        <v>344</v>
      </c>
      <c r="B23" s="14" t="s">
        <v>173</v>
      </c>
      <c r="C23" s="8" t="s">
        <v>204</v>
      </c>
      <c r="D23" s="15" t="s">
        <v>205</v>
      </c>
      <c r="E23" s="27" t="s">
        <v>199</v>
      </c>
      <c r="F23" s="27" t="s">
        <v>344</v>
      </c>
      <c r="G23" s="28">
        <v>60.4</v>
      </c>
      <c r="H23" s="28">
        <v>60.4</v>
      </c>
      <c r="I23" s="28">
        <v>60.4</v>
      </c>
      <c r="J23" s="28">
        <v>75.400000000000006</v>
      </c>
      <c r="K23" s="28">
        <v>75.400000000000006</v>
      </c>
      <c r="L23" s="28">
        <v>75.400000000000006</v>
      </c>
    </row>
    <row r="24" spans="1:12" s="13" customFormat="1" ht="94.5">
      <c r="A24" s="27" t="s">
        <v>345</v>
      </c>
      <c r="B24" s="14" t="s">
        <v>173</v>
      </c>
      <c r="C24" s="8" t="s">
        <v>206</v>
      </c>
      <c r="D24" s="15" t="s">
        <v>198</v>
      </c>
      <c r="E24" s="27" t="s">
        <v>207</v>
      </c>
      <c r="F24" s="27" t="s">
        <v>345</v>
      </c>
      <c r="G24" s="28">
        <v>7.7</v>
      </c>
      <c r="H24" s="28">
        <v>7.8</v>
      </c>
      <c r="I24" s="28">
        <v>7.7</v>
      </c>
      <c r="J24" s="28">
        <v>13.3</v>
      </c>
      <c r="K24" s="28">
        <v>13.3</v>
      </c>
      <c r="L24" s="28">
        <v>13.3</v>
      </c>
    </row>
    <row r="25" spans="1:12" s="13" customFormat="1" ht="126">
      <c r="A25" s="27" t="s">
        <v>346</v>
      </c>
      <c r="B25" s="14" t="s">
        <v>173</v>
      </c>
      <c r="C25" s="8" t="s">
        <v>208</v>
      </c>
      <c r="D25" s="15" t="s">
        <v>201</v>
      </c>
      <c r="E25" s="27" t="s">
        <v>207</v>
      </c>
      <c r="F25" s="27" t="s">
        <v>346</v>
      </c>
      <c r="G25" s="28">
        <v>158.80000000000001</v>
      </c>
      <c r="H25" s="28">
        <v>158.80000000000001</v>
      </c>
      <c r="I25" s="28">
        <v>158.80000000000001</v>
      </c>
      <c r="J25" s="28">
        <v>233.9</v>
      </c>
      <c r="K25" s="28">
        <v>233.9</v>
      </c>
      <c r="L25" s="28">
        <v>233.9</v>
      </c>
    </row>
    <row r="26" spans="1:12" s="13" customFormat="1" ht="94.5">
      <c r="A26" s="27" t="s">
        <v>347</v>
      </c>
      <c r="B26" s="14" t="s">
        <v>173</v>
      </c>
      <c r="C26" s="8" t="s">
        <v>209</v>
      </c>
      <c r="D26" s="15" t="s">
        <v>203</v>
      </c>
      <c r="E26" s="27" t="s">
        <v>207</v>
      </c>
      <c r="F26" s="27" t="s">
        <v>347</v>
      </c>
      <c r="G26" s="28">
        <v>3.5</v>
      </c>
      <c r="H26" s="28">
        <v>3.5</v>
      </c>
      <c r="I26" s="28">
        <v>3.5</v>
      </c>
      <c r="J26" s="28">
        <v>4</v>
      </c>
      <c r="K26" s="28">
        <v>4</v>
      </c>
      <c r="L26" s="28">
        <v>4</v>
      </c>
    </row>
    <row r="27" spans="1:12" s="13" customFormat="1" ht="110.25">
      <c r="A27" s="27" t="s">
        <v>348</v>
      </c>
      <c r="B27" s="14" t="s">
        <v>173</v>
      </c>
      <c r="C27" s="8" t="s">
        <v>210</v>
      </c>
      <c r="D27" s="15" t="s">
        <v>211</v>
      </c>
      <c r="E27" s="27" t="s">
        <v>207</v>
      </c>
      <c r="F27" s="27" t="s">
        <v>348</v>
      </c>
      <c r="G27" s="28">
        <v>14.5</v>
      </c>
      <c r="H27" s="28">
        <v>14.5</v>
      </c>
      <c r="I27" s="28">
        <v>14.5</v>
      </c>
      <c r="J27" s="28">
        <v>3.4</v>
      </c>
      <c r="K27" s="28">
        <v>3.4</v>
      </c>
      <c r="L27" s="28">
        <v>3.4</v>
      </c>
    </row>
    <row r="28" spans="1:12" s="13" customFormat="1" ht="94.5">
      <c r="A28" s="27" t="s">
        <v>349</v>
      </c>
      <c r="B28" s="14" t="s">
        <v>173</v>
      </c>
      <c r="C28" s="8" t="s">
        <v>212</v>
      </c>
      <c r="D28" s="15" t="s">
        <v>213</v>
      </c>
      <c r="E28" s="27" t="s">
        <v>207</v>
      </c>
      <c r="F28" s="27" t="s">
        <v>349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s="13" customFormat="1" ht="126">
      <c r="A29" s="27" t="s">
        <v>350</v>
      </c>
      <c r="B29" s="14" t="s">
        <v>173</v>
      </c>
      <c r="C29" s="8" t="s">
        <v>214</v>
      </c>
      <c r="D29" s="15" t="s">
        <v>215</v>
      </c>
      <c r="E29" s="27" t="s">
        <v>207</v>
      </c>
      <c r="F29" s="27" t="s">
        <v>350</v>
      </c>
      <c r="G29" s="28">
        <v>276.2</v>
      </c>
      <c r="H29" s="28">
        <v>276.2</v>
      </c>
      <c r="I29" s="28">
        <v>276.2</v>
      </c>
      <c r="J29" s="28">
        <v>338.5</v>
      </c>
      <c r="K29" s="28">
        <v>338.5</v>
      </c>
      <c r="L29" s="28">
        <v>338.5</v>
      </c>
    </row>
    <row r="30" spans="1:12" s="13" customFormat="1" ht="141.75">
      <c r="A30" s="27" t="s">
        <v>351</v>
      </c>
      <c r="B30" s="14" t="s">
        <v>173</v>
      </c>
      <c r="C30" s="8" t="s">
        <v>216</v>
      </c>
      <c r="D30" s="15" t="s">
        <v>217</v>
      </c>
      <c r="E30" s="27" t="s">
        <v>207</v>
      </c>
      <c r="F30" s="27" t="s">
        <v>351</v>
      </c>
      <c r="G30" s="28">
        <v>25.3</v>
      </c>
      <c r="H30" s="28">
        <v>25.3</v>
      </c>
      <c r="I30" s="28">
        <v>25.3</v>
      </c>
      <c r="J30" s="28">
        <v>31.4</v>
      </c>
      <c r="K30" s="28">
        <v>31.4</v>
      </c>
      <c r="L30" s="28">
        <v>31.4</v>
      </c>
    </row>
    <row r="31" spans="1:12" s="13" customFormat="1" ht="110.25">
      <c r="A31" s="27" t="s">
        <v>352</v>
      </c>
      <c r="B31" s="14" t="s">
        <v>173</v>
      </c>
      <c r="C31" s="8" t="s">
        <v>218</v>
      </c>
      <c r="D31" s="15" t="s">
        <v>219</v>
      </c>
      <c r="E31" s="27" t="s">
        <v>207</v>
      </c>
      <c r="F31" s="27" t="s">
        <v>352</v>
      </c>
      <c r="G31" s="28">
        <v>0.6</v>
      </c>
      <c r="H31" s="28">
        <v>0.6</v>
      </c>
      <c r="I31" s="28">
        <v>0.6</v>
      </c>
      <c r="J31" s="28">
        <v>0.4</v>
      </c>
      <c r="K31" s="28">
        <v>0.4</v>
      </c>
      <c r="L31" s="28">
        <v>0.4</v>
      </c>
    </row>
    <row r="32" spans="1:12" s="13" customFormat="1" ht="94.5">
      <c r="A32" s="27" t="s">
        <v>274</v>
      </c>
      <c r="B32" s="14" t="s">
        <v>173</v>
      </c>
      <c r="C32" s="8" t="s">
        <v>220</v>
      </c>
      <c r="D32" s="15" t="s">
        <v>221</v>
      </c>
      <c r="E32" s="27" t="s">
        <v>207</v>
      </c>
      <c r="F32" s="27" t="s">
        <v>274</v>
      </c>
      <c r="G32" s="28">
        <v>280.10000000000002</v>
      </c>
      <c r="H32" s="28">
        <v>280.10000000000002</v>
      </c>
      <c r="I32" s="28">
        <v>280.10000000000002</v>
      </c>
      <c r="J32" s="28">
        <v>330.3</v>
      </c>
      <c r="K32" s="28">
        <v>330.3</v>
      </c>
      <c r="L32" s="28">
        <v>330.3</v>
      </c>
    </row>
    <row r="33" spans="1:12" s="13" customFormat="1" ht="110.25">
      <c r="A33" s="27" t="s">
        <v>353</v>
      </c>
      <c r="B33" s="14" t="s">
        <v>173</v>
      </c>
      <c r="C33" s="8" t="s">
        <v>222</v>
      </c>
      <c r="D33" s="15" t="s">
        <v>205</v>
      </c>
      <c r="E33" s="27" t="s">
        <v>207</v>
      </c>
      <c r="F33" s="27" t="s">
        <v>353</v>
      </c>
      <c r="G33" s="28">
        <v>1065.9000000000001</v>
      </c>
      <c r="H33" s="28">
        <v>944.3</v>
      </c>
      <c r="I33" s="28">
        <v>1065.9000000000001</v>
      </c>
      <c r="J33" s="28">
        <v>1292.9000000000001</v>
      </c>
      <c r="K33" s="28">
        <v>1292.9000000000001</v>
      </c>
      <c r="L33" s="28">
        <v>1292.9000000000001</v>
      </c>
    </row>
    <row r="34" spans="1:12" s="13" customFormat="1" ht="110.25">
      <c r="A34" s="27" t="s">
        <v>354</v>
      </c>
      <c r="B34" s="14" t="s">
        <v>173</v>
      </c>
      <c r="C34" s="8" t="s">
        <v>278</v>
      </c>
      <c r="D34" s="15" t="s">
        <v>223</v>
      </c>
      <c r="E34" s="27" t="s">
        <v>43</v>
      </c>
      <c r="F34" s="27" t="s">
        <v>354</v>
      </c>
      <c r="G34" s="28">
        <v>52</v>
      </c>
      <c r="H34" s="28">
        <v>52</v>
      </c>
      <c r="I34" s="28">
        <v>52</v>
      </c>
      <c r="J34" s="28">
        <v>0</v>
      </c>
      <c r="K34" s="28">
        <v>0</v>
      </c>
      <c r="L34" s="28">
        <v>0</v>
      </c>
    </row>
    <row r="35" spans="1:12" s="13" customFormat="1" ht="47.25">
      <c r="A35" s="27" t="s">
        <v>355</v>
      </c>
      <c r="B35" s="14" t="s">
        <v>174</v>
      </c>
      <c r="C35" s="8" t="s">
        <v>150</v>
      </c>
      <c r="D35" s="15" t="s">
        <v>224</v>
      </c>
      <c r="E35" s="27" t="s">
        <v>43</v>
      </c>
      <c r="F35" s="27" t="s">
        <v>355</v>
      </c>
      <c r="G35" s="28">
        <v>1504.8</v>
      </c>
      <c r="H35" s="28">
        <v>1504.8</v>
      </c>
      <c r="I35" s="28">
        <v>1504.8</v>
      </c>
      <c r="J35" s="28">
        <v>1531.9</v>
      </c>
      <c r="K35" s="28">
        <v>1593.2</v>
      </c>
      <c r="L35" s="28">
        <v>1656.9</v>
      </c>
    </row>
    <row r="36" spans="1:12" s="13" customFormat="1" ht="47.25">
      <c r="A36" s="27" t="s">
        <v>356</v>
      </c>
      <c r="B36" s="14" t="s">
        <v>174</v>
      </c>
      <c r="C36" s="8" t="s">
        <v>225</v>
      </c>
      <c r="D36" s="15" t="s">
        <v>226</v>
      </c>
      <c r="E36" s="27" t="s">
        <v>43</v>
      </c>
      <c r="F36" s="27" t="s">
        <v>356</v>
      </c>
      <c r="G36" s="28">
        <v>23900.2</v>
      </c>
      <c r="H36" s="28">
        <v>23900.2</v>
      </c>
      <c r="I36" s="28">
        <v>23900.2</v>
      </c>
      <c r="J36" s="28">
        <v>24856.2</v>
      </c>
      <c r="K36" s="28">
        <v>25850.400000000001</v>
      </c>
      <c r="L36" s="28">
        <v>26884.400000000001</v>
      </c>
    </row>
    <row r="37" spans="1:12" s="13" customFormat="1" ht="47.25">
      <c r="A37" s="27" t="s">
        <v>357</v>
      </c>
      <c r="B37" s="14" t="s">
        <v>174</v>
      </c>
      <c r="C37" s="8" t="s">
        <v>151</v>
      </c>
      <c r="D37" s="15" t="s">
        <v>227</v>
      </c>
      <c r="E37" s="27" t="s">
        <v>43</v>
      </c>
      <c r="F37" s="27" t="s">
        <v>357</v>
      </c>
      <c r="G37" s="28">
        <v>10031.5</v>
      </c>
      <c r="H37" s="28">
        <v>10031.5</v>
      </c>
      <c r="I37" s="28">
        <v>10031.5</v>
      </c>
      <c r="J37" s="28">
        <v>15263.1</v>
      </c>
      <c r="K37" s="28">
        <v>15873.7</v>
      </c>
      <c r="L37" s="28">
        <v>16508.599999999999</v>
      </c>
    </row>
    <row r="38" spans="1:12" s="13" customFormat="1" ht="47.25">
      <c r="A38" s="27" t="s">
        <v>358</v>
      </c>
      <c r="B38" s="14" t="s">
        <v>174</v>
      </c>
      <c r="C38" s="8" t="s">
        <v>152</v>
      </c>
      <c r="D38" s="15" t="s">
        <v>228</v>
      </c>
      <c r="E38" s="27" t="s">
        <v>43</v>
      </c>
      <c r="F38" s="27" t="s">
        <v>358</v>
      </c>
      <c r="G38" s="28">
        <v>130.19999999999999</v>
      </c>
      <c r="H38" s="28">
        <v>130.19999999999999</v>
      </c>
      <c r="I38" s="28">
        <v>130.19999999999999</v>
      </c>
      <c r="J38" s="28">
        <v>133.9</v>
      </c>
      <c r="K38" s="28">
        <v>139.19999999999999</v>
      </c>
      <c r="L38" s="28">
        <v>144.80000000000001</v>
      </c>
    </row>
    <row r="39" spans="1:12" s="13" customFormat="1" ht="110.25">
      <c r="A39" s="27" t="s">
        <v>359</v>
      </c>
      <c r="B39" s="14" t="s">
        <v>173</v>
      </c>
      <c r="C39" s="8" t="s">
        <v>283</v>
      </c>
      <c r="D39" s="15" t="s">
        <v>223</v>
      </c>
      <c r="E39" s="27" t="s">
        <v>284</v>
      </c>
      <c r="F39" s="27" t="s">
        <v>359</v>
      </c>
      <c r="G39" s="28">
        <v>1</v>
      </c>
      <c r="H39" s="28">
        <v>1</v>
      </c>
      <c r="I39" s="28">
        <v>1</v>
      </c>
      <c r="J39" s="28">
        <v>0</v>
      </c>
      <c r="K39" s="28">
        <v>0</v>
      </c>
      <c r="L39" s="28">
        <v>0</v>
      </c>
    </row>
    <row r="40" spans="1:12" s="13" customFormat="1" ht="141.75">
      <c r="A40" s="27" t="s">
        <v>360</v>
      </c>
      <c r="B40" s="14" t="s">
        <v>175</v>
      </c>
      <c r="C40" s="8" t="s">
        <v>88</v>
      </c>
      <c r="D40" s="15" t="s">
        <v>20</v>
      </c>
      <c r="E40" s="27" t="s">
        <v>19</v>
      </c>
      <c r="F40" s="27" t="s">
        <v>360</v>
      </c>
      <c r="G40" s="28">
        <v>9926.9</v>
      </c>
      <c r="H40" s="28">
        <v>8246.7000000000007</v>
      </c>
      <c r="I40" s="28">
        <v>9926.9</v>
      </c>
      <c r="J40" s="28">
        <v>10530.7</v>
      </c>
      <c r="K40" s="28">
        <v>10424.299999999999</v>
      </c>
      <c r="L40" s="28">
        <v>10800</v>
      </c>
    </row>
    <row r="41" spans="1:12" s="13" customFormat="1" ht="157.5">
      <c r="A41" s="27" t="s">
        <v>361</v>
      </c>
      <c r="B41" s="14" t="s">
        <v>175</v>
      </c>
      <c r="C41" s="8" t="s">
        <v>89</v>
      </c>
      <c r="D41" s="15" t="s">
        <v>21</v>
      </c>
      <c r="E41" s="27" t="s">
        <v>19</v>
      </c>
      <c r="F41" s="27" t="s">
        <v>361</v>
      </c>
      <c r="G41" s="28">
        <v>56.6</v>
      </c>
      <c r="H41" s="28">
        <v>59</v>
      </c>
      <c r="I41" s="28">
        <v>56.6</v>
      </c>
      <c r="J41" s="28">
        <v>58.3</v>
      </c>
      <c r="K41" s="28">
        <v>58.4</v>
      </c>
      <c r="L41" s="28">
        <v>62.4</v>
      </c>
    </row>
    <row r="42" spans="1:12" s="13" customFormat="1" ht="141.75">
      <c r="A42" s="27" t="s">
        <v>362</v>
      </c>
      <c r="B42" s="14" t="s">
        <v>175</v>
      </c>
      <c r="C42" s="8" t="s">
        <v>87</v>
      </c>
      <c r="D42" s="15" t="s">
        <v>18</v>
      </c>
      <c r="E42" s="27" t="s">
        <v>19</v>
      </c>
      <c r="F42" s="27" t="s">
        <v>362</v>
      </c>
      <c r="G42" s="28">
        <v>13058.3</v>
      </c>
      <c r="H42" s="28">
        <v>11184.6</v>
      </c>
      <c r="I42" s="28">
        <v>13058.3</v>
      </c>
      <c r="J42" s="28">
        <v>14022.7</v>
      </c>
      <c r="K42" s="28">
        <v>14109.1</v>
      </c>
      <c r="L42" s="28">
        <v>15053</v>
      </c>
    </row>
    <row r="43" spans="1:12" s="13" customFormat="1" ht="141.75">
      <c r="A43" s="27" t="s">
        <v>363</v>
      </c>
      <c r="B43" s="14" t="s">
        <v>175</v>
      </c>
      <c r="C43" s="8" t="s">
        <v>90</v>
      </c>
      <c r="D43" s="15" t="s">
        <v>22</v>
      </c>
      <c r="E43" s="27" t="s">
        <v>19</v>
      </c>
      <c r="F43" s="27" t="s">
        <v>363</v>
      </c>
      <c r="G43" s="28">
        <v>-1422.2</v>
      </c>
      <c r="H43" s="28">
        <v>-1453.3</v>
      </c>
      <c r="I43" s="28">
        <v>-1422.2</v>
      </c>
      <c r="J43" s="28">
        <v>-1320.5</v>
      </c>
      <c r="K43" s="28">
        <v>-1291.7</v>
      </c>
      <c r="L43" s="28">
        <v>-1386</v>
      </c>
    </row>
    <row r="44" spans="1:12" s="13" customFormat="1" ht="78.75">
      <c r="A44" s="27" t="s">
        <v>364</v>
      </c>
      <c r="B44" s="14" t="s">
        <v>173</v>
      </c>
      <c r="C44" s="8" t="s">
        <v>285</v>
      </c>
      <c r="D44" s="15" t="s">
        <v>229</v>
      </c>
      <c r="E44" s="27" t="s">
        <v>286</v>
      </c>
      <c r="F44" s="27" t="s">
        <v>364</v>
      </c>
      <c r="G44" s="28">
        <v>3.3</v>
      </c>
      <c r="H44" s="28">
        <v>3.3</v>
      </c>
      <c r="I44" s="28">
        <v>3.3</v>
      </c>
      <c r="J44" s="28">
        <v>0</v>
      </c>
      <c r="K44" s="28">
        <v>0</v>
      </c>
      <c r="L44" s="28">
        <v>0</v>
      </c>
    </row>
    <row r="45" spans="1:12" s="13" customFormat="1" ht="78.75">
      <c r="A45" s="27" t="s">
        <v>365</v>
      </c>
      <c r="B45" s="14" t="s">
        <v>176</v>
      </c>
      <c r="C45" s="8" t="s">
        <v>101</v>
      </c>
      <c r="D45" s="15" t="s">
        <v>32</v>
      </c>
      <c r="E45" s="27" t="s">
        <v>8</v>
      </c>
      <c r="F45" s="27" t="s">
        <v>365</v>
      </c>
      <c r="G45" s="28">
        <v>798906.4</v>
      </c>
      <c r="H45" s="28">
        <v>619049.5</v>
      </c>
      <c r="I45" s="28">
        <v>798906.4</v>
      </c>
      <c r="J45" s="28">
        <f>944526.6-35000</f>
        <v>909526.6</v>
      </c>
      <c r="K45" s="28">
        <f>1040003.1-40000</f>
        <v>1000003.1</v>
      </c>
      <c r="L45" s="28">
        <f>1134374.6-45000</f>
        <v>1089374.6000000001</v>
      </c>
    </row>
    <row r="46" spans="1:12" s="13" customFormat="1" ht="126">
      <c r="A46" s="27" t="s">
        <v>366</v>
      </c>
      <c r="B46" s="14" t="s">
        <v>176</v>
      </c>
      <c r="C46" s="8" t="s">
        <v>102</v>
      </c>
      <c r="D46" s="15" t="s">
        <v>33</v>
      </c>
      <c r="E46" s="27" t="s">
        <v>8</v>
      </c>
      <c r="F46" s="27" t="s">
        <v>366</v>
      </c>
      <c r="G46" s="28">
        <v>15423.3</v>
      </c>
      <c r="H46" s="28">
        <v>14236.7</v>
      </c>
      <c r="I46" s="28">
        <v>15423.3</v>
      </c>
      <c r="J46" s="28">
        <v>10196.200000000001</v>
      </c>
      <c r="K46" s="28">
        <v>10600.4</v>
      </c>
      <c r="L46" s="28">
        <v>10616.7</v>
      </c>
    </row>
    <row r="47" spans="1:12" s="13" customFormat="1" ht="47.25">
      <c r="A47" s="27" t="s">
        <v>367</v>
      </c>
      <c r="B47" s="14" t="s">
        <v>176</v>
      </c>
      <c r="C47" s="8" t="s">
        <v>103</v>
      </c>
      <c r="D47" s="15" t="s">
        <v>34</v>
      </c>
      <c r="E47" s="27" t="s">
        <v>8</v>
      </c>
      <c r="F47" s="27" t="s">
        <v>367</v>
      </c>
      <c r="G47" s="28">
        <v>16252.7</v>
      </c>
      <c r="H47" s="28">
        <v>15184.9</v>
      </c>
      <c r="I47" s="28">
        <v>16252.7</v>
      </c>
      <c r="J47" s="28">
        <v>12000</v>
      </c>
      <c r="K47" s="28">
        <v>13000</v>
      </c>
      <c r="L47" s="28">
        <v>14000</v>
      </c>
    </row>
    <row r="48" spans="1:12" s="13" customFormat="1" ht="110.25">
      <c r="A48" s="27" t="s">
        <v>368</v>
      </c>
      <c r="B48" s="14" t="s">
        <v>176</v>
      </c>
      <c r="C48" s="8" t="s">
        <v>100</v>
      </c>
      <c r="D48" s="15" t="s">
        <v>31</v>
      </c>
      <c r="E48" s="27" t="s">
        <v>8</v>
      </c>
      <c r="F48" s="27" t="s">
        <v>368</v>
      </c>
      <c r="G48" s="28">
        <v>1647.9</v>
      </c>
      <c r="H48" s="28">
        <v>1647.8</v>
      </c>
      <c r="I48" s="28">
        <v>1647.9</v>
      </c>
      <c r="J48" s="28">
        <v>1611</v>
      </c>
      <c r="K48" s="28">
        <v>1740.9</v>
      </c>
      <c r="L48" s="28">
        <v>1829.4</v>
      </c>
    </row>
    <row r="49" spans="1:12" s="13" customFormat="1" ht="63">
      <c r="A49" s="27" t="s">
        <v>369</v>
      </c>
      <c r="B49" s="14" t="s">
        <v>176</v>
      </c>
      <c r="C49" s="8" t="s">
        <v>104</v>
      </c>
      <c r="D49" s="15" t="s">
        <v>35</v>
      </c>
      <c r="E49" s="27" t="s">
        <v>8</v>
      </c>
      <c r="F49" s="27" t="s">
        <v>369</v>
      </c>
      <c r="G49" s="28">
        <v>0</v>
      </c>
      <c r="H49" s="28">
        <v>3.6</v>
      </c>
      <c r="I49" s="28">
        <v>0</v>
      </c>
      <c r="J49" s="28">
        <v>0</v>
      </c>
      <c r="K49" s="28">
        <v>0</v>
      </c>
      <c r="L49" s="28">
        <v>0</v>
      </c>
    </row>
    <row r="50" spans="1:12" s="13" customFormat="1" ht="47.25">
      <c r="A50" s="27" t="s">
        <v>370</v>
      </c>
      <c r="B50" s="14" t="s">
        <v>176</v>
      </c>
      <c r="C50" s="8" t="s">
        <v>287</v>
      </c>
      <c r="D50" s="15" t="s">
        <v>288</v>
      </c>
      <c r="E50" s="27" t="s">
        <v>8</v>
      </c>
      <c r="F50" s="27" t="s">
        <v>370</v>
      </c>
      <c r="G50" s="28">
        <v>25540</v>
      </c>
      <c r="H50" s="28">
        <v>25541</v>
      </c>
      <c r="I50" s="28">
        <v>25540</v>
      </c>
      <c r="J50" s="28">
        <v>35000</v>
      </c>
      <c r="K50" s="28">
        <v>40000</v>
      </c>
      <c r="L50" s="28">
        <v>45000</v>
      </c>
    </row>
    <row r="51" spans="1:12" s="13" customFormat="1" ht="31.5">
      <c r="A51" s="27" t="s">
        <v>371</v>
      </c>
      <c r="B51" s="14" t="s">
        <v>177</v>
      </c>
      <c r="C51" s="8" t="s">
        <v>107</v>
      </c>
      <c r="D51" s="15" t="s">
        <v>38</v>
      </c>
      <c r="E51" s="27" t="s">
        <v>8</v>
      </c>
      <c r="F51" s="27" t="s">
        <v>371</v>
      </c>
      <c r="G51" s="28">
        <v>110951.1</v>
      </c>
      <c r="H51" s="28">
        <v>104889.8</v>
      </c>
      <c r="I51" s="28">
        <v>110951.1</v>
      </c>
      <c r="J51" s="28">
        <v>121316.6</v>
      </c>
      <c r="K51" s="28">
        <v>127998.8</v>
      </c>
      <c r="L51" s="28">
        <v>135926.9</v>
      </c>
    </row>
    <row r="52" spans="1:12" s="13" customFormat="1" ht="47.25">
      <c r="A52" s="27" t="s">
        <v>372</v>
      </c>
      <c r="B52" s="14" t="s">
        <v>177</v>
      </c>
      <c r="C52" s="8" t="s">
        <v>108</v>
      </c>
      <c r="D52" s="15" t="s">
        <v>39</v>
      </c>
      <c r="E52" s="27" t="s">
        <v>8</v>
      </c>
      <c r="F52" s="27" t="s">
        <v>372</v>
      </c>
      <c r="G52" s="28">
        <v>0</v>
      </c>
      <c r="H52" s="28">
        <v>-0.4</v>
      </c>
      <c r="I52" s="28">
        <v>0</v>
      </c>
      <c r="J52" s="28">
        <v>0</v>
      </c>
      <c r="K52" s="28">
        <v>0</v>
      </c>
      <c r="L52" s="28">
        <v>0</v>
      </c>
    </row>
    <row r="53" spans="1:12" s="13" customFormat="1" ht="78.75">
      <c r="A53" s="27" t="s">
        <v>373</v>
      </c>
      <c r="B53" s="14" t="s">
        <v>177</v>
      </c>
      <c r="C53" s="8" t="s">
        <v>109</v>
      </c>
      <c r="D53" s="15" t="s">
        <v>40</v>
      </c>
      <c r="E53" s="27" t="s">
        <v>8</v>
      </c>
      <c r="F53" s="27" t="s">
        <v>373</v>
      </c>
      <c r="G53" s="28">
        <v>59574.6</v>
      </c>
      <c r="H53" s="28">
        <v>57714.5</v>
      </c>
      <c r="I53" s="28">
        <v>59574.6</v>
      </c>
      <c r="J53" s="28">
        <v>65324.4</v>
      </c>
      <c r="K53" s="28">
        <v>68922.5</v>
      </c>
      <c r="L53" s="28">
        <v>73191.399999999994</v>
      </c>
    </row>
    <row r="54" spans="1:12" s="13" customFormat="1" ht="63">
      <c r="A54" s="27" t="s">
        <v>374</v>
      </c>
      <c r="B54" s="14" t="s">
        <v>177</v>
      </c>
      <c r="C54" s="8" t="s">
        <v>110</v>
      </c>
      <c r="D54" s="15" t="s">
        <v>41</v>
      </c>
      <c r="E54" s="27" t="s">
        <v>8</v>
      </c>
      <c r="F54" s="27" t="s">
        <v>374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</row>
    <row r="55" spans="1:12" s="13" customFormat="1" ht="47.25">
      <c r="A55" s="27" t="s">
        <v>375</v>
      </c>
      <c r="B55" s="14" t="s">
        <v>177</v>
      </c>
      <c r="C55" s="8" t="s">
        <v>99</v>
      </c>
      <c r="D55" s="15" t="s">
        <v>30</v>
      </c>
      <c r="E55" s="27" t="s">
        <v>8</v>
      </c>
      <c r="F55" s="27" t="s">
        <v>375</v>
      </c>
      <c r="G55" s="28">
        <v>27.6</v>
      </c>
      <c r="H55" s="28">
        <v>27.6</v>
      </c>
      <c r="I55" s="28">
        <v>27.6</v>
      </c>
      <c r="J55" s="28">
        <v>0</v>
      </c>
      <c r="K55" s="28">
        <v>0</v>
      </c>
      <c r="L55" s="28">
        <v>0</v>
      </c>
    </row>
    <row r="56" spans="1:12" s="13" customFormat="1" ht="31.5">
      <c r="A56" s="27" t="s">
        <v>376</v>
      </c>
      <c r="B56" s="14" t="s">
        <v>177</v>
      </c>
      <c r="C56" s="8" t="s">
        <v>93</v>
      </c>
      <c r="D56" s="15" t="s">
        <v>25</v>
      </c>
      <c r="E56" s="27" t="s">
        <v>8</v>
      </c>
      <c r="F56" s="27" t="s">
        <v>376</v>
      </c>
      <c r="G56" s="28">
        <v>6015.6</v>
      </c>
      <c r="H56" s="28">
        <v>6015.6</v>
      </c>
      <c r="I56" s="28">
        <v>6015.6</v>
      </c>
      <c r="J56" s="28">
        <v>560</v>
      </c>
      <c r="K56" s="28">
        <v>420</v>
      </c>
      <c r="L56" s="28">
        <v>280</v>
      </c>
    </row>
    <row r="57" spans="1:12" s="13" customFormat="1" ht="47.25">
      <c r="A57" s="27" t="s">
        <v>377</v>
      </c>
      <c r="B57" s="14" t="s">
        <v>177</v>
      </c>
      <c r="C57" s="8" t="s">
        <v>94</v>
      </c>
      <c r="D57" s="15" t="s">
        <v>26</v>
      </c>
      <c r="E57" s="27" t="s">
        <v>8</v>
      </c>
      <c r="F57" s="27" t="s">
        <v>377</v>
      </c>
      <c r="G57" s="28">
        <v>-5.8</v>
      </c>
      <c r="H57" s="28">
        <v>-5.8</v>
      </c>
      <c r="I57" s="28">
        <v>-5.8</v>
      </c>
      <c r="J57" s="28">
        <v>0</v>
      </c>
      <c r="K57" s="28">
        <v>0</v>
      </c>
      <c r="L57" s="28">
        <v>0</v>
      </c>
    </row>
    <row r="58" spans="1:12" s="13" customFormat="1" ht="31.5">
      <c r="A58" s="27" t="s">
        <v>378</v>
      </c>
      <c r="B58" s="14" t="s">
        <v>177</v>
      </c>
      <c r="C58" s="8" t="s">
        <v>95</v>
      </c>
      <c r="D58" s="15" t="s">
        <v>27</v>
      </c>
      <c r="E58" s="27" t="s">
        <v>8</v>
      </c>
      <c r="F58" s="27" t="s">
        <v>378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</row>
    <row r="59" spans="1:12" s="13" customFormat="1" ht="47.25">
      <c r="A59" s="27" t="s">
        <v>379</v>
      </c>
      <c r="B59" s="14" t="s">
        <v>177</v>
      </c>
      <c r="C59" s="8" t="s">
        <v>106</v>
      </c>
      <c r="D59" s="15" t="s">
        <v>37</v>
      </c>
      <c r="E59" s="27" t="s">
        <v>8</v>
      </c>
      <c r="F59" s="27" t="s">
        <v>379</v>
      </c>
      <c r="G59" s="28">
        <v>14671.7</v>
      </c>
      <c r="H59" s="28">
        <v>12890.6</v>
      </c>
      <c r="I59" s="28">
        <v>14671.7</v>
      </c>
      <c r="J59" s="28">
        <v>18294.900000000001</v>
      </c>
      <c r="K59" s="28">
        <v>18788.900000000001</v>
      </c>
      <c r="L59" s="28">
        <v>19277.400000000001</v>
      </c>
    </row>
    <row r="60" spans="1:12" s="13" customFormat="1" ht="47.25">
      <c r="A60" s="27" t="s">
        <v>380</v>
      </c>
      <c r="B60" s="14" t="s">
        <v>178</v>
      </c>
      <c r="C60" s="8" t="s">
        <v>105</v>
      </c>
      <c r="D60" s="15" t="s">
        <v>36</v>
      </c>
      <c r="E60" s="27" t="s">
        <v>8</v>
      </c>
      <c r="F60" s="27" t="s">
        <v>380</v>
      </c>
      <c r="G60" s="28">
        <v>55621.9</v>
      </c>
      <c r="H60" s="28">
        <v>26618.6</v>
      </c>
      <c r="I60" s="28">
        <v>55621.9</v>
      </c>
      <c r="J60" s="28">
        <v>58971.5</v>
      </c>
      <c r="K60" s="28">
        <v>59443.3</v>
      </c>
      <c r="L60" s="28">
        <v>59918.8</v>
      </c>
    </row>
    <row r="61" spans="1:12" s="13" customFormat="1" ht="47.25">
      <c r="A61" s="27" t="s">
        <v>381</v>
      </c>
      <c r="B61" s="14" t="s">
        <v>178</v>
      </c>
      <c r="C61" s="8" t="s">
        <v>97</v>
      </c>
      <c r="D61" s="15" t="s">
        <v>28</v>
      </c>
      <c r="E61" s="27" t="s">
        <v>8</v>
      </c>
      <c r="F61" s="27" t="s">
        <v>381</v>
      </c>
      <c r="G61" s="28">
        <v>70887.899999999994</v>
      </c>
      <c r="H61" s="28">
        <v>69076.5</v>
      </c>
      <c r="I61" s="28">
        <v>70887.899999999994</v>
      </c>
      <c r="J61" s="28">
        <v>70461.899999999994</v>
      </c>
      <c r="K61" s="28">
        <v>70461.899999999994</v>
      </c>
      <c r="L61" s="28">
        <v>70461.899999999994</v>
      </c>
    </row>
    <row r="62" spans="1:12" s="13" customFormat="1" ht="47.25">
      <c r="A62" s="27" t="s">
        <v>382</v>
      </c>
      <c r="B62" s="14" t="s">
        <v>178</v>
      </c>
      <c r="C62" s="8" t="s">
        <v>98</v>
      </c>
      <c r="D62" s="15" t="s">
        <v>29</v>
      </c>
      <c r="E62" s="27" t="s">
        <v>8</v>
      </c>
      <c r="F62" s="27" t="s">
        <v>382</v>
      </c>
      <c r="G62" s="28">
        <v>15207.2</v>
      </c>
      <c r="H62" s="28">
        <v>9774.9</v>
      </c>
      <c r="I62" s="28">
        <v>15207.2</v>
      </c>
      <c r="J62" s="28">
        <v>15154</v>
      </c>
      <c r="K62" s="28">
        <v>15154</v>
      </c>
      <c r="L62" s="28">
        <v>15154</v>
      </c>
    </row>
    <row r="63" spans="1:12" s="13" customFormat="1" ht="47.25">
      <c r="A63" s="27" t="s">
        <v>383</v>
      </c>
      <c r="B63" s="14" t="s">
        <v>179</v>
      </c>
      <c r="C63" s="8" t="s">
        <v>79</v>
      </c>
      <c r="D63" s="15" t="s">
        <v>9</v>
      </c>
      <c r="E63" s="27" t="s">
        <v>8</v>
      </c>
      <c r="F63" s="27" t="s">
        <v>383</v>
      </c>
      <c r="G63" s="28">
        <v>25116</v>
      </c>
      <c r="H63" s="28">
        <v>20583.3</v>
      </c>
      <c r="I63" s="28">
        <v>25116</v>
      </c>
      <c r="J63" s="28">
        <v>25703.8</v>
      </c>
      <c r="K63" s="28">
        <v>26401.3</v>
      </c>
      <c r="L63" s="28">
        <v>27091.200000000001</v>
      </c>
    </row>
    <row r="64" spans="1:12" s="13" customFormat="1" ht="78.75">
      <c r="A64" s="27" t="s">
        <v>384</v>
      </c>
      <c r="B64" s="14" t="s">
        <v>180</v>
      </c>
      <c r="C64" s="8" t="s">
        <v>96</v>
      </c>
      <c r="D64" s="15" t="s">
        <v>230</v>
      </c>
      <c r="E64" s="27" t="s">
        <v>8</v>
      </c>
      <c r="F64" s="27" t="s">
        <v>384</v>
      </c>
      <c r="G64" s="28">
        <v>-137.6</v>
      </c>
      <c r="H64" s="28">
        <v>-137.6</v>
      </c>
      <c r="I64" s="28">
        <v>-137.6</v>
      </c>
      <c r="J64" s="28">
        <v>0</v>
      </c>
      <c r="K64" s="28">
        <v>0</v>
      </c>
      <c r="L64" s="28">
        <v>0</v>
      </c>
    </row>
    <row r="65" spans="1:12" s="13" customFormat="1" ht="132.75" customHeight="1">
      <c r="A65" s="27" t="s">
        <v>385</v>
      </c>
      <c r="B65" s="14" t="s">
        <v>173</v>
      </c>
      <c r="C65" s="8" t="s">
        <v>231</v>
      </c>
      <c r="D65" s="15" t="s">
        <v>194</v>
      </c>
      <c r="E65" s="27" t="s">
        <v>8</v>
      </c>
      <c r="F65" s="27" t="s">
        <v>385</v>
      </c>
      <c r="G65" s="28">
        <v>-12.6</v>
      </c>
      <c r="H65" s="28">
        <v>-12.6</v>
      </c>
      <c r="I65" s="28">
        <v>-12.6</v>
      </c>
      <c r="J65" s="28">
        <v>0</v>
      </c>
      <c r="K65" s="28">
        <v>0</v>
      </c>
      <c r="L65" s="28">
        <v>0</v>
      </c>
    </row>
    <row r="66" spans="1:12" s="13" customFormat="1" ht="94.5">
      <c r="A66" s="27" t="s">
        <v>386</v>
      </c>
      <c r="B66" s="14" t="s">
        <v>173</v>
      </c>
      <c r="C66" s="8" t="s">
        <v>232</v>
      </c>
      <c r="D66" s="15" t="s">
        <v>233</v>
      </c>
      <c r="E66" s="27" t="s">
        <v>8</v>
      </c>
      <c r="F66" s="27" t="s">
        <v>386</v>
      </c>
      <c r="G66" s="28">
        <v>100</v>
      </c>
      <c r="H66" s="28">
        <v>104.1</v>
      </c>
      <c r="I66" s="28">
        <v>100</v>
      </c>
      <c r="J66" s="28">
        <v>300</v>
      </c>
      <c r="K66" s="28">
        <v>280</v>
      </c>
      <c r="L66" s="28">
        <v>280</v>
      </c>
    </row>
    <row r="67" spans="1:12" s="13" customFormat="1" ht="78.75">
      <c r="A67" s="27" t="s">
        <v>387</v>
      </c>
      <c r="B67" s="14" t="s">
        <v>173</v>
      </c>
      <c r="C67" s="8" t="s">
        <v>234</v>
      </c>
      <c r="D67" s="15" t="s">
        <v>229</v>
      </c>
      <c r="E67" s="27" t="s">
        <v>5</v>
      </c>
      <c r="F67" s="27" t="s">
        <v>387</v>
      </c>
      <c r="G67" s="28">
        <v>434.5</v>
      </c>
      <c r="H67" s="28">
        <v>434.6</v>
      </c>
      <c r="I67" s="28">
        <v>434.5</v>
      </c>
      <c r="J67" s="28">
        <f>270+298.5</f>
        <v>568.5</v>
      </c>
      <c r="K67" s="28">
        <f>270+313.5</f>
        <v>583.5</v>
      </c>
      <c r="L67" s="28">
        <f>270+313.5</f>
        <v>583.5</v>
      </c>
    </row>
    <row r="68" spans="1:12" s="13" customFormat="1" ht="63">
      <c r="A68" s="27" t="s">
        <v>388</v>
      </c>
      <c r="B68" s="14" t="s">
        <v>181</v>
      </c>
      <c r="C68" s="8" t="s">
        <v>289</v>
      </c>
      <c r="D68" s="15" t="s">
        <v>45</v>
      </c>
      <c r="E68" s="27" t="s">
        <v>51</v>
      </c>
      <c r="F68" s="27" t="s">
        <v>388</v>
      </c>
      <c r="G68" s="28">
        <v>0.2</v>
      </c>
      <c r="H68" s="28">
        <v>0.2</v>
      </c>
      <c r="I68" s="28">
        <v>0.2</v>
      </c>
      <c r="J68" s="28">
        <v>0</v>
      </c>
      <c r="K68" s="28">
        <v>0</v>
      </c>
      <c r="L68" s="28">
        <v>0</v>
      </c>
    </row>
    <row r="69" spans="1:12" s="13" customFormat="1" ht="94.5">
      <c r="A69" s="27" t="s">
        <v>389</v>
      </c>
      <c r="B69" s="14" t="s">
        <v>173</v>
      </c>
      <c r="C69" s="8" t="s">
        <v>235</v>
      </c>
      <c r="D69" s="15" t="s">
        <v>236</v>
      </c>
      <c r="E69" s="27" t="s">
        <v>51</v>
      </c>
      <c r="F69" s="27" t="s">
        <v>389</v>
      </c>
      <c r="G69" s="28">
        <v>55.1</v>
      </c>
      <c r="H69" s="28">
        <v>55.1</v>
      </c>
      <c r="I69" s="28">
        <v>55.1</v>
      </c>
      <c r="J69" s="28">
        <v>0</v>
      </c>
      <c r="K69" s="28">
        <v>0</v>
      </c>
      <c r="L69" s="28">
        <v>0</v>
      </c>
    </row>
    <row r="70" spans="1:12" s="13" customFormat="1" ht="94.5">
      <c r="A70" s="27" t="s">
        <v>390</v>
      </c>
      <c r="B70" s="14" t="s">
        <v>181</v>
      </c>
      <c r="C70" s="8" t="s">
        <v>113</v>
      </c>
      <c r="D70" s="15" t="s">
        <v>45</v>
      </c>
      <c r="E70" s="27" t="s">
        <v>10</v>
      </c>
      <c r="F70" s="27" t="s">
        <v>390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</row>
    <row r="71" spans="1:12" s="13" customFormat="1" ht="94.5">
      <c r="A71" s="27" t="s">
        <v>391</v>
      </c>
      <c r="B71" s="14" t="s">
        <v>182</v>
      </c>
      <c r="C71" s="8" t="s">
        <v>80</v>
      </c>
      <c r="D71" s="15" t="s">
        <v>11</v>
      </c>
      <c r="E71" s="27" t="s">
        <v>10</v>
      </c>
      <c r="F71" s="27" t="s">
        <v>391</v>
      </c>
      <c r="G71" s="28">
        <v>265782</v>
      </c>
      <c r="H71" s="28">
        <v>146180.20000000001</v>
      </c>
      <c r="I71" s="28">
        <v>265782</v>
      </c>
      <c r="J71" s="28">
        <v>315856</v>
      </c>
      <c r="K71" s="28">
        <v>142157</v>
      </c>
      <c r="L71" s="28">
        <v>131225</v>
      </c>
    </row>
    <row r="72" spans="1:12" s="13" customFormat="1" ht="94.5">
      <c r="A72" s="27" t="s">
        <v>392</v>
      </c>
      <c r="B72" s="14" t="s">
        <v>182</v>
      </c>
      <c r="C72" s="8" t="s">
        <v>81</v>
      </c>
      <c r="D72" s="15" t="s">
        <v>12</v>
      </c>
      <c r="E72" s="27" t="s">
        <v>10</v>
      </c>
      <c r="F72" s="27" t="s">
        <v>392</v>
      </c>
      <c r="G72" s="28">
        <v>135104.9</v>
      </c>
      <c r="H72" s="28">
        <v>12297.6</v>
      </c>
      <c r="I72" s="28">
        <v>135104.9</v>
      </c>
      <c r="J72" s="28">
        <v>0</v>
      </c>
      <c r="K72" s="28">
        <v>0</v>
      </c>
      <c r="L72" s="28">
        <v>0</v>
      </c>
    </row>
    <row r="73" spans="1:12" s="13" customFormat="1" ht="94.5">
      <c r="A73" s="27" t="s">
        <v>393</v>
      </c>
      <c r="B73" s="14" t="s">
        <v>182</v>
      </c>
      <c r="C73" s="8" t="s">
        <v>290</v>
      </c>
      <c r="D73" s="15" t="s">
        <v>291</v>
      </c>
      <c r="E73" s="27" t="s">
        <v>10</v>
      </c>
      <c r="F73" s="27" t="s">
        <v>393</v>
      </c>
      <c r="G73" s="28">
        <v>2717.6</v>
      </c>
      <c r="H73" s="28">
        <v>2717.6</v>
      </c>
      <c r="I73" s="28">
        <v>2717.6</v>
      </c>
      <c r="J73" s="28">
        <v>0</v>
      </c>
      <c r="K73" s="28">
        <v>0</v>
      </c>
      <c r="L73" s="28">
        <v>0</v>
      </c>
    </row>
    <row r="74" spans="1:12" s="13" customFormat="1" ht="126">
      <c r="A74" s="27" t="s">
        <v>394</v>
      </c>
      <c r="B74" s="14" t="s">
        <v>179</v>
      </c>
      <c r="C74" s="8" t="s">
        <v>78</v>
      </c>
      <c r="D74" s="15" t="s">
        <v>6</v>
      </c>
      <c r="E74" s="27" t="s">
        <v>7</v>
      </c>
      <c r="F74" s="27" t="s">
        <v>394</v>
      </c>
      <c r="G74" s="28">
        <v>105</v>
      </c>
      <c r="H74" s="28">
        <v>105</v>
      </c>
      <c r="I74" s="28">
        <v>105</v>
      </c>
      <c r="J74" s="28">
        <v>130</v>
      </c>
      <c r="K74" s="28">
        <v>130</v>
      </c>
      <c r="L74" s="28">
        <v>130</v>
      </c>
    </row>
    <row r="75" spans="1:12" s="13" customFormat="1" ht="126">
      <c r="A75" s="27" t="s">
        <v>395</v>
      </c>
      <c r="B75" s="14" t="s">
        <v>183</v>
      </c>
      <c r="C75" s="8" t="s">
        <v>91</v>
      </c>
      <c r="D75" s="15" t="s">
        <v>23</v>
      </c>
      <c r="E75" s="27" t="s">
        <v>7</v>
      </c>
      <c r="F75" s="27" t="s">
        <v>395</v>
      </c>
      <c r="G75" s="28">
        <v>44280</v>
      </c>
      <c r="H75" s="28">
        <v>36785.9</v>
      </c>
      <c r="I75" s="28">
        <v>44280</v>
      </c>
      <c r="J75" s="28">
        <v>38600</v>
      </c>
      <c r="K75" s="28">
        <v>38600</v>
      </c>
      <c r="L75" s="28">
        <v>38600</v>
      </c>
    </row>
    <row r="76" spans="1:12" s="13" customFormat="1" ht="126">
      <c r="A76" s="27" t="s">
        <v>396</v>
      </c>
      <c r="B76" s="14" t="s">
        <v>183</v>
      </c>
      <c r="C76" s="8" t="s">
        <v>92</v>
      </c>
      <c r="D76" s="15" t="s">
        <v>24</v>
      </c>
      <c r="E76" s="27" t="s">
        <v>7</v>
      </c>
      <c r="F76" s="27" t="s">
        <v>396</v>
      </c>
      <c r="G76" s="28">
        <v>8800</v>
      </c>
      <c r="H76" s="28">
        <v>7249.3</v>
      </c>
      <c r="I76" s="28">
        <v>8800</v>
      </c>
      <c r="J76" s="28">
        <v>8800</v>
      </c>
      <c r="K76" s="28">
        <v>8800</v>
      </c>
      <c r="L76" s="28">
        <v>8800</v>
      </c>
    </row>
    <row r="77" spans="1:12" s="13" customFormat="1" ht="126">
      <c r="A77" s="27" t="s">
        <v>397</v>
      </c>
      <c r="B77" s="14" t="s">
        <v>183</v>
      </c>
      <c r="C77" s="8" t="s">
        <v>86</v>
      </c>
      <c r="D77" s="15" t="s">
        <v>17</v>
      </c>
      <c r="E77" s="27" t="s">
        <v>7</v>
      </c>
      <c r="F77" s="27" t="s">
        <v>397</v>
      </c>
      <c r="G77" s="28">
        <v>10542.1</v>
      </c>
      <c r="H77" s="28">
        <v>8505.7999999999993</v>
      </c>
      <c r="I77" s="28">
        <v>10542.1</v>
      </c>
      <c r="J77" s="28">
        <v>13050</v>
      </c>
      <c r="K77" s="28">
        <v>12500</v>
      </c>
      <c r="L77" s="28">
        <v>12000</v>
      </c>
    </row>
    <row r="78" spans="1:12" s="13" customFormat="1" ht="126">
      <c r="A78" s="27" t="s">
        <v>398</v>
      </c>
      <c r="B78" s="14" t="s">
        <v>183</v>
      </c>
      <c r="C78" s="8" t="s">
        <v>119</v>
      </c>
      <c r="D78" s="15" t="s">
        <v>52</v>
      </c>
      <c r="E78" s="27" t="s">
        <v>7</v>
      </c>
      <c r="F78" s="27" t="s">
        <v>398</v>
      </c>
      <c r="G78" s="28">
        <v>4997.8999999999996</v>
      </c>
      <c r="H78" s="28">
        <v>4279.8</v>
      </c>
      <c r="I78" s="28">
        <v>4997.8999999999996</v>
      </c>
      <c r="J78" s="28">
        <v>4392</v>
      </c>
      <c r="K78" s="28">
        <v>4392</v>
      </c>
      <c r="L78" s="28">
        <v>4300</v>
      </c>
    </row>
    <row r="79" spans="1:12" s="13" customFormat="1" ht="126">
      <c r="A79" s="27" t="s">
        <v>399</v>
      </c>
      <c r="B79" s="14" t="s">
        <v>183</v>
      </c>
      <c r="C79" s="8" t="s">
        <v>296</v>
      </c>
      <c r="D79" s="15" t="s">
        <v>295</v>
      </c>
      <c r="E79" s="27" t="s">
        <v>7</v>
      </c>
      <c r="F79" s="27" t="s">
        <v>399</v>
      </c>
      <c r="G79" s="28">
        <v>0</v>
      </c>
      <c r="H79" s="28">
        <v>0</v>
      </c>
      <c r="I79" s="28">
        <v>0</v>
      </c>
      <c r="J79" s="28">
        <v>1300</v>
      </c>
      <c r="K79" s="28">
        <v>1300</v>
      </c>
      <c r="L79" s="28">
        <v>1300</v>
      </c>
    </row>
    <row r="80" spans="1:12" s="13" customFormat="1" ht="126">
      <c r="A80" s="27" t="s">
        <v>400</v>
      </c>
      <c r="B80" s="14" t="s">
        <v>181</v>
      </c>
      <c r="C80" s="8" t="s">
        <v>292</v>
      </c>
      <c r="D80" s="15" t="s">
        <v>45</v>
      </c>
      <c r="E80" s="27" t="s">
        <v>7</v>
      </c>
      <c r="F80" s="27" t="s">
        <v>400</v>
      </c>
      <c r="G80" s="28">
        <v>475.3</v>
      </c>
      <c r="H80" s="28">
        <v>475.3</v>
      </c>
      <c r="I80" s="28">
        <v>475.3</v>
      </c>
      <c r="J80" s="28">
        <v>470</v>
      </c>
      <c r="K80" s="28">
        <v>470</v>
      </c>
      <c r="L80" s="28">
        <v>470</v>
      </c>
    </row>
    <row r="81" spans="1:12" s="13" customFormat="1" ht="93.75" customHeight="1">
      <c r="A81" s="27" t="s">
        <v>401</v>
      </c>
      <c r="B81" s="14" t="s">
        <v>184</v>
      </c>
      <c r="C81" s="8" t="s">
        <v>293</v>
      </c>
      <c r="D81" s="15" t="s">
        <v>294</v>
      </c>
      <c r="E81" s="27" t="s">
        <v>7</v>
      </c>
      <c r="F81" s="27" t="s">
        <v>401</v>
      </c>
      <c r="G81" s="28">
        <v>495.9</v>
      </c>
      <c r="H81" s="28">
        <v>495.9</v>
      </c>
      <c r="I81" s="28">
        <v>495.9</v>
      </c>
      <c r="J81" s="28">
        <v>0</v>
      </c>
      <c r="K81" s="28">
        <v>0</v>
      </c>
      <c r="L81" s="28">
        <v>0</v>
      </c>
    </row>
    <row r="82" spans="1:12" s="13" customFormat="1" ht="126">
      <c r="A82" s="27" t="s">
        <v>402</v>
      </c>
      <c r="B82" s="14" t="s">
        <v>184</v>
      </c>
      <c r="C82" s="8" t="s">
        <v>85</v>
      </c>
      <c r="D82" s="15" t="s">
        <v>16</v>
      </c>
      <c r="E82" s="27" t="s">
        <v>7</v>
      </c>
      <c r="F82" s="27" t="s">
        <v>402</v>
      </c>
      <c r="G82" s="28">
        <v>10065</v>
      </c>
      <c r="H82" s="28">
        <v>10065.1</v>
      </c>
      <c r="I82" s="28">
        <v>10065</v>
      </c>
      <c r="J82" s="28">
        <v>7000</v>
      </c>
      <c r="K82" s="28">
        <v>6150.3</v>
      </c>
      <c r="L82" s="28">
        <v>6150.3</v>
      </c>
    </row>
    <row r="83" spans="1:12" s="13" customFormat="1" ht="126">
      <c r="A83" s="27" t="s">
        <v>403</v>
      </c>
      <c r="B83" s="14" t="s">
        <v>184</v>
      </c>
      <c r="C83" s="8" t="s">
        <v>297</v>
      </c>
      <c r="D83" s="15" t="s">
        <v>298</v>
      </c>
      <c r="E83" s="27" t="s">
        <v>7</v>
      </c>
      <c r="F83" s="27" t="s">
        <v>403</v>
      </c>
      <c r="G83" s="28">
        <v>695.3</v>
      </c>
      <c r="H83" s="28">
        <v>695.3</v>
      </c>
      <c r="I83" s="28">
        <v>695.3</v>
      </c>
      <c r="J83" s="28">
        <v>0</v>
      </c>
      <c r="K83" s="28">
        <v>0</v>
      </c>
      <c r="L83" s="28">
        <v>0</v>
      </c>
    </row>
    <row r="84" spans="1:12" s="13" customFormat="1" ht="126">
      <c r="A84" s="27" t="s">
        <v>404</v>
      </c>
      <c r="B84" s="14" t="s">
        <v>184</v>
      </c>
      <c r="C84" s="8" t="s">
        <v>83</v>
      </c>
      <c r="D84" s="15" t="s">
        <v>14</v>
      </c>
      <c r="E84" s="27" t="s">
        <v>7</v>
      </c>
      <c r="F84" s="27" t="s">
        <v>404</v>
      </c>
      <c r="G84" s="28">
        <v>16685</v>
      </c>
      <c r="H84" s="28">
        <v>15275</v>
      </c>
      <c r="I84" s="28">
        <v>16685</v>
      </c>
      <c r="J84" s="28">
        <v>13000</v>
      </c>
      <c r="K84" s="28">
        <v>13000</v>
      </c>
      <c r="L84" s="28">
        <v>13000</v>
      </c>
    </row>
    <row r="85" spans="1:12" s="13" customFormat="1" ht="126">
      <c r="A85" s="27" t="s">
        <v>405</v>
      </c>
      <c r="B85" s="14" t="s">
        <v>184</v>
      </c>
      <c r="C85" s="8" t="s">
        <v>84</v>
      </c>
      <c r="D85" s="15" t="s">
        <v>15</v>
      </c>
      <c r="E85" s="27" t="s">
        <v>7</v>
      </c>
      <c r="F85" s="27" t="s">
        <v>405</v>
      </c>
      <c r="G85" s="28">
        <v>155</v>
      </c>
      <c r="H85" s="28">
        <v>143.4</v>
      </c>
      <c r="I85" s="28">
        <v>155</v>
      </c>
      <c r="J85" s="28">
        <v>200</v>
      </c>
      <c r="K85" s="28">
        <v>200</v>
      </c>
      <c r="L85" s="28">
        <v>200</v>
      </c>
    </row>
    <row r="86" spans="1:12" s="13" customFormat="1" ht="126">
      <c r="A86" s="27" t="s">
        <v>406</v>
      </c>
      <c r="B86" s="14" t="s">
        <v>184</v>
      </c>
      <c r="C86" s="8" t="s">
        <v>112</v>
      </c>
      <c r="D86" s="15" t="s">
        <v>44</v>
      </c>
      <c r="E86" s="27" t="s">
        <v>7</v>
      </c>
      <c r="F86" s="27" t="s">
        <v>406</v>
      </c>
      <c r="G86" s="28">
        <v>1979.7</v>
      </c>
      <c r="H86" s="28">
        <v>1979.8</v>
      </c>
      <c r="I86" s="28">
        <v>1979.7</v>
      </c>
      <c r="J86" s="28">
        <v>1900</v>
      </c>
      <c r="K86" s="28">
        <v>1900</v>
      </c>
      <c r="L86" s="28">
        <v>1900</v>
      </c>
    </row>
    <row r="87" spans="1:12" s="13" customFormat="1" ht="126">
      <c r="A87" s="27" t="s">
        <v>407</v>
      </c>
      <c r="B87" s="14" t="s">
        <v>173</v>
      </c>
      <c r="C87" s="8" t="s">
        <v>237</v>
      </c>
      <c r="D87" s="15" t="s">
        <v>236</v>
      </c>
      <c r="E87" s="27" t="s">
        <v>7</v>
      </c>
      <c r="F87" s="27" t="s">
        <v>407</v>
      </c>
      <c r="G87" s="28">
        <v>7.6</v>
      </c>
      <c r="H87" s="28">
        <v>7.6</v>
      </c>
      <c r="I87" s="28">
        <v>7.6</v>
      </c>
      <c r="J87" s="28">
        <v>0</v>
      </c>
      <c r="K87" s="28">
        <v>0</v>
      </c>
      <c r="L87" s="28">
        <v>0</v>
      </c>
    </row>
    <row r="88" spans="1:12" s="13" customFormat="1" ht="126">
      <c r="A88" s="27" t="s">
        <v>408</v>
      </c>
      <c r="B88" s="14" t="s">
        <v>185</v>
      </c>
      <c r="C88" s="8" t="s">
        <v>111</v>
      </c>
      <c r="D88" s="15" t="s">
        <v>42</v>
      </c>
      <c r="E88" s="27" t="s">
        <v>7</v>
      </c>
      <c r="F88" s="27" t="s">
        <v>408</v>
      </c>
      <c r="G88" s="28">
        <v>0</v>
      </c>
      <c r="H88" s="28">
        <v>-9.6</v>
      </c>
      <c r="I88" s="28">
        <v>0</v>
      </c>
      <c r="J88" s="28">
        <v>0</v>
      </c>
      <c r="K88" s="28">
        <v>0</v>
      </c>
      <c r="L88" s="28">
        <v>0</v>
      </c>
    </row>
    <row r="89" spans="1:12" s="13" customFormat="1" ht="126">
      <c r="A89" s="27" t="s">
        <v>409</v>
      </c>
      <c r="B89" s="14" t="s">
        <v>185</v>
      </c>
      <c r="C89" s="8" t="s">
        <v>238</v>
      </c>
      <c r="D89" s="15" t="s">
        <v>239</v>
      </c>
      <c r="E89" s="27" t="s">
        <v>7</v>
      </c>
      <c r="F89" s="27" t="s">
        <v>409</v>
      </c>
      <c r="G89" s="28">
        <v>300</v>
      </c>
      <c r="H89" s="28">
        <v>288.2</v>
      </c>
      <c r="I89" s="28">
        <v>300</v>
      </c>
      <c r="J89" s="28">
        <v>0</v>
      </c>
      <c r="K89" s="28">
        <v>0</v>
      </c>
      <c r="L89" s="28">
        <v>0</v>
      </c>
    </row>
    <row r="90" spans="1:12" s="13" customFormat="1" ht="126">
      <c r="A90" s="27" t="s">
        <v>410</v>
      </c>
      <c r="B90" s="14" t="s">
        <v>185</v>
      </c>
      <c r="C90" s="8" t="s">
        <v>299</v>
      </c>
      <c r="D90" s="15" t="s">
        <v>300</v>
      </c>
      <c r="E90" s="27" t="s">
        <v>7</v>
      </c>
      <c r="F90" s="27" t="s">
        <v>410</v>
      </c>
      <c r="G90" s="28">
        <v>75</v>
      </c>
      <c r="H90" s="28">
        <v>75</v>
      </c>
      <c r="I90" s="28">
        <v>75</v>
      </c>
      <c r="J90" s="28">
        <v>63</v>
      </c>
      <c r="K90" s="28">
        <v>63</v>
      </c>
      <c r="L90" s="28">
        <v>63</v>
      </c>
    </row>
    <row r="91" spans="1:12" s="13" customFormat="1" ht="126">
      <c r="A91" s="27" t="s">
        <v>411</v>
      </c>
      <c r="B91" s="14" t="s">
        <v>185</v>
      </c>
      <c r="C91" s="8" t="s">
        <v>301</v>
      </c>
      <c r="D91" s="15" t="s">
        <v>302</v>
      </c>
      <c r="E91" s="27" t="s">
        <v>7</v>
      </c>
      <c r="F91" s="27" t="s">
        <v>411</v>
      </c>
      <c r="G91" s="28">
        <v>654.6</v>
      </c>
      <c r="H91" s="28">
        <v>654.70000000000005</v>
      </c>
      <c r="I91" s="28">
        <v>654.6</v>
      </c>
      <c r="J91" s="28">
        <v>0</v>
      </c>
      <c r="K91" s="28">
        <v>0</v>
      </c>
      <c r="L91" s="28">
        <v>0</v>
      </c>
    </row>
    <row r="92" spans="1:12" s="13" customFormat="1" ht="126">
      <c r="A92" s="27" t="s">
        <v>412</v>
      </c>
      <c r="B92" s="14" t="s">
        <v>185</v>
      </c>
      <c r="C92" s="8" t="s">
        <v>303</v>
      </c>
      <c r="D92" s="15" t="s">
        <v>304</v>
      </c>
      <c r="E92" s="27" t="s">
        <v>7</v>
      </c>
      <c r="F92" s="27" t="s">
        <v>412</v>
      </c>
      <c r="G92" s="28">
        <v>30</v>
      </c>
      <c r="H92" s="28">
        <v>30</v>
      </c>
      <c r="I92" s="28">
        <v>30</v>
      </c>
      <c r="J92" s="28">
        <v>0</v>
      </c>
      <c r="K92" s="28">
        <v>0</v>
      </c>
      <c r="L92" s="28">
        <v>0</v>
      </c>
    </row>
    <row r="93" spans="1:12" s="13" customFormat="1" ht="126">
      <c r="A93" s="27" t="s">
        <v>413</v>
      </c>
      <c r="B93" s="14" t="s">
        <v>182</v>
      </c>
      <c r="C93" s="8" t="s">
        <v>144</v>
      </c>
      <c r="D93" s="15" t="s">
        <v>71</v>
      </c>
      <c r="E93" s="27" t="s">
        <v>7</v>
      </c>
      <c r="F93" s="27" t="s">
        <v>413</v>
      </c>
      <c r="G93" s="28">
        <v>141271.1</v>
      </c>
      <c r="H93" s="28">
        <v>119084.5</v>
      </c>
      <c r="I93" s="28">
        <v>141271.1</v>
      </c>
      <c r="J93" s="28">
        <v>212100.6</v>
      </c>
      <c r="K93" s="28">
        <v>160000</v>
      </c>
      <c r="L93" s="28">
        <v>308503.8</v>
      </c>
    </row>
    <row r="94" spans="1:12" s="13" customFormat="1" ht="126">
      <c r="A94" s="27" t="s">
        <v>414</v>
      </c>
      <c r="B94" s="14" t="s">
        <v>182</v>
      </c>
      <c r="C94" s="8" t="s">
        <v>143</v>
      </c>
      <c r="D94" s="15" t="s">
        <v>70</v>
      </c>
      <c r="E94" s="27" t="s">
        <v>7</v>
      </c>
      <c r="F94" s="27" t="s">
        <v>414</v>
      </c>
      <c r="G94" s="28">
        <v>258966.3</v>
      </c>
      <c r="H94" s="28">
        <v>252310.1</v>
      </c>
      <c r="I94" s="28">
        <v>258966.3</v>
      </c>
      <c r="J94" s="28">
        <v>547901.6</v>
      </c>
      <c r="K94" s="28">
        <v>389331.1</v>
      </c>
      <c r="L94" s="28">
        <v>0</v>
      </c>
    </row>
    <row r="95" spans="1:12" s="13" customFormat="1" ht="126">
      <c r="A95" s="27" t="s">
        <v>415</v>
      </c>
      <c r="B95" s="14" t="s">
        <v>182</v>
      </c>
      <c r="C95" s="8" t="s">
        <v>142</v>
      </c>
      <c r="D95" s="15" t="s">
        <v>69</v>
      </c>
      <c r="E95" s="27" t="s">
        <v>7</v>
      </c>
      <c r="F95" s="27" t="s">
        <v>415</v>
      </c>
      <c r="G95" s="28">
        <v>65432.2</v>
      </c>
      <c r="H95" s="28">
        <v>65381.599999999999</v>
      </c>
      <c r="I95" s="28">
        <v>65432.2</v>
      </c>
      <c r="J95" s="28">
        <v>0</v>
      </c>
      <c r="K95" s="28">
        <v>0</v>
      </c>
      <c r="L95" s="28">
        <v>0</v>
      </c>
    </row>
    <row r="96" spans="1:12" s="13" customFormat="1" ht="126">
      <c r="A96" s="27" t="s">
        <v>416</v>
      </c>
      <c r="B96" s="14" t="s">
        <v>182</v>
      </c>
      <c r="C96" s="8" t="s">
        <v>241</v>
      </c>
      <c r="D96" s="15" t="s">
        <v>72</v>
      </c>
      <c r="E96" s="27" t="s">
        <v>7</v>
      </c>
      <c r="F96" s="27" t="s">
        <v>416</v>
      </c>
      <c r="G96" s="28">
        <v>13060.7</v>
      </c>
      <c r="H96" s="28">
        <v>13060.7</v>
      </c>
      <c r="I96" s="28">
        <v>13060.7</v>
      </c>
      <c r="J96" s="28">
        <v>0</v>
      </c>
      <c r="K96" s="28">
        <v>0</v>
      </c>
      <c r="L96" s="28">
        <v>0</v>
      </c>
    </row>
    <row r="97" spans="1:12" s="13" customFormat="1" ht="126">
      <c r="A97" s="27" t="s">
        <v>417</v>
      </c>
      <c r="B97" s="14" t="s">
        <v>182</v>
      </c>
      <c r="C97" s="8" t="s">
        <v>242</v>
      </c>
      <c r="D97" s="15" t="s">
        <v>305</v>
      </c>
      <c r="E97" s="27" t="s">
        <v>7</v>
      </c>
      <c r="F97" s="27" t="s">
        <v>417</v>
      </c>
      <c r="G97" s="28">
        <v>845.9</v>
      </c>
      <c r="H97" s="28">
        <v>0</v>
      </c>
      <c r="I97" s="28">
        <v>845.9</v>
      </c>
      <c r="J97" s="28">
        <v>330.5</v>
      </c>
      <c r="K97" s="28">
        <v>0</v>
      </c>
      <c r="L97" s="28">
        <v>0</v>
      </c>
    </row>
    <row r="98" spans="1:12" s="13" customFormat="1" ht="126">
      <c r="A98" s="27" t="s">
        <v>418</v>
      </c>
      <c r="B98" s="14" t="s">
        <v>182</v>
      </c>
      <c r="C98" s="8" t="s">
        <v>139</v>
      </c>
      <c r="D98" s="15" t="s">
        <v>66</v>
      </c>
      <c r="E98" s="27" t="s">
        <v>7</v>
      </c>
      <c r="F98" s="27" t="s">
        <v>418</v>
      </c>
      <c r="G98" s="28">
        <v>107247.6</v>
      </c>
      <c r="H98" s="28">
        <v>20380.400000000001</v>
      </c>
      <c r="I98" s="28">
        <v>107247.6</v>
      </c>
      <c r="J98" s="28">
        <v>116230.3</v>
      </c>
      <c r="K98" s="28">
        <v>116230.3</v>
      </c>
      <c r="L98" s="28">
        <v>116230.3</v>
      </c>
    </row>
    <row r="99" spans="1:12" s="13" customFormat="1" ht="126">
      <c r="A99" s="27" t="s">
        <v>419</v>
      </c>
      <c r="B99" s="14" t="s">
        <v>187</v>
      </c>
      <c r="C99" s="8" t="s">
        <v>306</v>
      </c>
      <c r="D99" s="15" t="s">
        <v>307</v>
      </c>
      <c r="E99" s="27" t="s">
        <v>7</v>
      </c>
      <c r="F99" s="27" t="s">
        <v>419</v>
      </c>
      <c r="G99" s="28">
        <v>-21131.3</v>
      </c>
      <c r="H99" s="28">
        <v>-21131.3</v>
      </c>
      <c r="I99" s="28">
        <v>-21131.3</v>
      </c>
      <c r="J99" s="28">
        <v>0</v>
      </c>
      <c r="K99" s="28">
        <v>0</v>
      </c>
      <c r="L99" s="28">
        <v>0</v>
      </c>
    </row>
    <row r="100" spans="1:12" s="13" customFormat="1" ht="110.25">
      <c r="A100" s="27" t="s">
        <v>420</v>
      </c>
      <c r="B100" s="14" t="s">
        <v>181</v>
      </c>
      <c r="C100" s="8" t="s">
        <v>114</v>
      </c>
      <c r="D100" s="15" t="s">
        <v>45</v>
      </c>
      <c r="E100" s="27" t="s">
        <v>1</v>
      </c>
      <c r="F100" s="27" t="s">
        <v>420</v>
      </c>
      <c r="G100" s="28">
        <v>0</v>
      </c>
      <c r="H100" s="28">
        <v>1582.5</v>
      </c>
      <c r="I100" s="28">
        <v>0</v>
      </c>
      <c r="J100" s="28">
        <v>0</v>
      </c>
      <c r="K100" s="28">
        <v>0</v>
      </c>
      <c r="L100" s="28">
        <v>0</v>
      </c>
    </row>
    <row r="101" spans="1:12" s="13" customFormat="1" ht="110.25">
      <c r="A101" s="27" t="s">
        <v>421</v>
      </c>
      <c r="B101" s="14" t="s">
        <v>185</v>
      </c>
      <c r="C101" s="8" t="s">
        <v>308</v>
      </c>
      <c r="D101" s="15" t="s">
        <v>309</v>
      </c>
      <c r="E101" s="27" t="s">
        <v>1</v>
      </c>
      <c r="F101" s="27" t="s">
        <v>421</v>
      </c>
      <c r="G101" s="28">
        <v>5</v>
      </c>
      <c r="H101" s="28">
        <v>5</v>
      </c>
      <c r="I101" s="28">
        <v>5</v>
      </c>
      <c r="J101" s="28">
        <v>0</v>
      </c>
      <c r="K101" s="28">
        <v>0</v>
      </c>
      <c r="L101" s="28">
        <v>0</v>
      </c>
    </row>
    <row r="102" spans="1:12" s="13" customFormat="1" ht="110.25">
      <c r="A102" s="27" t="s">
        <v>422</v>
      </c>
      <c r="B102" s="14" t="s">
        <v>182</v>
      </c>
      <c r="C102" s="8" t="s">
        <v>121</v>
      </c>
      <c r="D102" s="15" t="s">
        <v>54</v>
      </c>
      <c r="E102" s="27" t="s">
        <v>1</v>
      </c>
      <c r="F102" s="27" t="s">
        <v>422</v>
      </c>
      <c r="G102" s="28">
        <v>17903.900000000001</v>
      </c>
      <c r="H102" s="28">
        <v>14732.4</v>
      </c>
      <c r="I102" s="28">
        <v>17903.900000000001</v>
      </c>
      <c r="J102" s="28">
        <v>17309.599999999999</v>
      </c>
      <c r="K102" s="28">
        <v>17309.599999999999</v>
      </c>
      <c r="L102" s="28">
        <v>17309.599999999999</v>
      </c>
    </row>
    <row r="103" spans="1:12" s="13" customFormat="1" ht="110.25">
      <c r="A103" s="27" t="s">
        <v>423</v>
      </c>
      <c r="B103" s="14" t="s">
        <v>182</v>
      </c>
      <c r="C103" s="8" t="s">
        <v>133</v>
      </c>
      <c r="D103" s="15" t="s">
        <v>60</v>
      </c>
      <c r="E103" s="27" t="s">
        <v>1</v>
      </c>
      <c r="F103" s="27" t="s">
        <v>423</v>
      </c>
      <c r="G103" s="28">
        <v>26254.1</v>
      </c>
      <c r="H103" s="28">
        <v>21103.4</v>
      </c>
      <c r="I103" s="28">
        <v>26254.1</v>
      </c>
      <c r="J103" s="28">
        <v>32271.1</v>
      </c>
      <c r="K103" s="28">
        <v>33314.6</v>
      </c>
      <c r="L103" s="28">
        <v>34399.800000000003</v>
      </c>
    </row>
    <row r="104" spans="1:12" s="13" customFormat="1" ht="110.25">
      <c r="A104" s="27" t="s">
        <v>424</v>
      </c>
      <c r="B104" s="14" t="s">
        <v>182</v>
      </c>
      <c r="C104" s="8" t="s">
        <v>138</v>
      </c>
      <c r="D104" s="15" t="s">
        <v>65</v>
      </c>
      <c r="E104" s="27" t="s">
        <v>1</v>
      </c>
      <c r="F104" s="27" t="s">
        <v>424</v>
      </c>
      <c r="G104" s="28">
        <v>117446.3</v>
      </c>
      <c r="H104" s="28">
        <v>89037.9</v>
      </c>
      <c r="I104" s="28">
        <v>117446.3</v>
      </c>
      <c r="J104" s="28">
        <v>119279.1</v>
      </c>
      <c r="K104" s="28">
        <v>133743.20000000001</v>
      </c>
      <c r="L104" s="28">
        <v>150683.6</v>
      </c>
    </row>
    <row r="105" spans="1:12" s="13" customFormat="1" ht="110.25">
      <c r="A105" s="27" t="s">
        <v>425</v>
      </c>
      <c r="B105" s="14" t="s">
        <v>182</v>
      </c>
      <c r="C105" s="8" t="s">
        <v>128</v>
      </c>
      <c r="D105" s="15" t="s">
        <v>57</v>
      </c>
      <c r="E105" s="27" t="s">
        <v>1</v>
      </c>
      <c r="F105" s="27" t="s">
        <v>425</v>
      </c>
      <c r="G105" s="28">
        <v>429711.1</v>
      </c>
      <c r="H105" s="28">
        <v>355730.9</v>
      </c>
      <c r="I105" s="28">
        <v>429711.1</v>
      </c>
      <c r="J105" s="28">
        <f>439442+3.6</f>
        <v>439445.6</v>
      </c>
      <c r="K105" s="28">
        <f>451870.7+3.6</f>
        <v>451874.3</v>
      </c>
      <c r="L105" s="28">
        <f>464813.8+3.6</f>
        <v>464817.39999999997</v>
      </c>
    </row>
    <row r="106" spans="1:12" s="13" customFormat="1" ht="110.25">
      <c r="A106" s="27" t="s">
        <v>426</v>
      </c>
      <c r="B106" s="14" t="s">
        <v>182</v>
      </c>
      <c r="C106" s="8" t="s">
        <v>140</v>
      </c>
      <c r="D106" s="15" t="s">
        <v>67</v>
      </c>
      <c r="E106" s="27" t="s">
        <v>1</v>
      </c>
      <c r="F106" s="27" t="s">
        <v>426</v>
      </c>
      <c r="G106" s="28">
        <v>95632</v>
      </c>
      <c r="H106" s="28">
        <v>78831.7</v>
      </c>
      <c r="I106" s="28">
        <v>95632</v>
      </c>
      <c r="J106" s="28">
        <v>96311.7</v>
      </c>
      <c r="K106" s="28">
        <v>97070.1</v>
      </c>
      <c r="L106" s="28">
        <v>97858.8</v>
      </c>
    </row>
    <row r="107" spans="1:12" s="13" customFormat="1" ht="110.25">
      <c r="A107" s="27" t="s">
        <v>427</v>
      </c>
      <c r="B107" s="14" t="s">
        <v>182</v>
      </c>
      <c r="C107" s="8" t="s">
        <v>136</v>
      </c>
      <c r="D107" s="15" t="s">
        <v>63</v>
      </c>
      <c r="E107" s="27" t="s">
        <v>1</v>
      </c>
      <c r="F107" s="27" t="s">
        <v>427</v>
      </c>
      <c r="G107" s="28">
        <v>2330.6</v>
      </c>
      <c r="H107" s="28">
        <v>1717.9</v>
      </c>
      <c r="I107" s="28">
        <v>2330.6</v>
      </c>
      <c r="J107" s="28">
        <v>0</v>
      </c>
      <c r="K107" s="28">
        <v>0</v>
      </c>
      <c r="L107" s="28">
        <v>0</v>
      </c>
    </row>
    <row r="108" spans="1:12" s="13" customFormat="1" ht="110.25">
      <c r="A108" s="27" t="s">
        <v>428</v>
      </c>
      <c r="B108" s="14" t="s">
        <v>182</v>
      </c>
      <c r="C108" s="8" t="s">
        <v>135</v>
      </c>
      <c r="D108" s="15" t="s">
        <v>62</v>
      </c>
      <c r="E108" s="27" t="s">
        <v>1</v>
      </c>
      <c r="F108" s="27" t="s">
        <v>428</v>
      </c>
      <c r="G108" s="28">
        <v>16758.099999999999</v>
      </c>
      <c r="H108" s="28">
        <v>16742.900000000001</v>
      </c>
      <c r="I108" s="28">
        <v>16758.099999999999</v>
      </c>
      <c r="J108" s="28">
        <v>17401</v>
      </c>
      <c r="K108" s="28">
        <v>18097</v>
      </c>
      <c r="L108" s="28">
        <v>18820.900000000001</v>
      </c>
    </row>
    <row r="109" spans="1:12" s="13" customFormat="1" ht="110.25">
      <c r="A109" s="27" t="s">
        <v>429</v>
      </c>
      <c r="B109" s="14" t="s">
        <v>182</v>
      </c>
      <c r="C109" s="8" t="s">
        <v>134</v>
      </c>
      <c r="D109" s="15" t="s">
        <v>61</v>
      </c>
      <c r="E109" s="27" t="s">
        <v>1</v>
      </c>
      <c r="F109" s="27" t="s">
        <v>429</v>
      </c>
      <c r="G109" s="28">
        <v>115021.8</v>
      </c>
      <c r="H109" s="28">
        <v>75728.5</v>
      </c>
      <c r="I109" s="28">
        <v>115021.8</v>
      </c>
      <c r="J109" s="28">
        <v>101918.1</v>
      </c>
      <c r="K109" s="28">
        <v>101904.7</v>
      </c>
      <c r="L109" s="28">
        <v>101904.7</v>
      </c>
    </row>
    <row r="110" spans="1:12" s="13" customFormat="1" ht="110.25">
      <c r="A110" s="27" t="s">
        <v>430</v>
      </c>
      <c r="B110" s="14" t="s">
        <v>182</v>
      </c>
      <c r="C110" s="8" t="s">
        <v>127</v>
      </c>
      <c r="D110" s="15" t="s">
        <v>56</v>
      </c>
      <c r="E110" s="27" t="s">
        <v>1</v>
      </c>
      <c r="F110" s="27" t="s">
        <v>430</v>
      </c>
      <c r="G110" s="28">
        <v>78.900000000000006</v>
      </c>
      <c r="H110" s="28">
        <v>74.8</v>
      </c>
      <c r="I110" s="28">
        <v>78.900000000000006</v>
      </c>
      <c r="J110" s="28">
        <v>0</v>
      </c>
      <c r="K110" s="28">
        <v>0</v>
      </c>
      <c r="L110" s="28">
        <v>0</v>
      </c>
    </row>
    <row r="111" spans="1:12" s="13" customFormat="1" ht="110.25">
      <c r="A111" s="27" t="s">
        <v>431</v>
      </c>
      <c r="B111" s="14" t="s">
        <v>182</v>
      </c>
      <c r="C111" s="8" t="s">
        <v>126</v>
      </c>
      <c r="D111" s="15" t="s">
        <v>55</v>
      </c>
      <c r="E111" s="27" t="s">
        <v>1</v>
      </c>
      <c r="F111" s="27" t="s">
        <v>431</v>
      </c>
      <c r="G111" s="28">
        <v>88209.600000000006</v>
      </c>
      <c r="H111" s="28">
        <v>73726.899999999994</v>
      </c>
      <c r="I111" s="28">
        <v>88209.600000000006</v>
      </c>
      <c r="J111" s="28">
        <v>0</v>
      </c>
      <c r="K111" s="28">
        <v>0</v>
      </c>
      <c r="L111" s="28">
        <v>0</v>
      </c>
    </row>
    <row r="112" spans="1:12" s="13" customFormat="1" ht="110.25">
      <c r="A112" s="27" t="s">
        <v>432</v>
      </c>
      <c r="B112" s="14" t="s">
        <v>182</v>
      </c>
      <c r="C112" s="8" t="s">
        <v>243</v>
      </c>
      <c r="D112" s="15" t="s">
        <v>48</v>
      </c>
      <c r="E112" s="27" t="s">
        <v>1</v>
      </c>
      <c r="F112" s="27" t="s">
        <v>432</v>
      </c>
      <c r="G112" s="28">
        <v>85</v>
      </c>
      <c r="H112" s="28">
        <v>85</v>
      </c>
      <c r="I112" s="28">
        <v>85</v>
      </c>
      <c r="J112" s="28">
        <v>1916.2</v>
      </c>
      <c r="K112" s="28">
        <v>100</v>
      </c>
      <c r="L112" s="28">
        <v>0</v>
      </c>
    </row>
    <row r="113" spans="1:12" s="13" customFormat="1" ht="110.25">
      <c r="A113" s="27" t="s">
        <v>433</v>
      </c>
      <c r="B113" s="14" t="s">
        <v>182</v>
      </c>
      <c r="C113" s="8" t="s">
        <v>310</v>
      </c>
      <c r="D113" s="15" t="s">
        <v>311</v>
      </c>
      <c r="E113" s="27" t="s">
        <v>1</v>
      </c>
      <c r="F113" s="27" t="s">
        <v>433</v>
      </c>
      <c r="G113" s="28">
        <v>0</v>
      </c>
      <c r="H113" s="28">
        <v>2.5</v>
      </c>
      <c r="I113" s="28">
        <v>0</v>
      </c>
      <c r="J113" s="28">
        <v>0</v>
      </c>
      <c r="K113" s="28">
        <v>0</v>
      </c>
      <c r="L113" s="28">
        <v>0</v>
      </c>
    </row>
    <row r="114" spans="1:12" s="13" customFormat="1" ht="110.25">
      <c r="A114" s="27" t="s">
        <v>434</v>
      </c>
      <c r="B114" s="14" t="s">
        <v>186</v>
      </c>
      <c r="C114" s="8" t="s">
        <v>76</v>
      </c>
      <c r="D114" s="15" t="s">
        <v>3</v>
      </c>
      <c r="E114" s="27" t="s">
        <v>1</v>
      </c>
      <c r="F114" s="27" t="s">
        <v>434</v>
      </c>
      <c r="G114" s="28">
        <v>0</v>
      </c>
      <c r="H114" s="28">
        <v>-1553.3</v>
      </c>
      <c r="I114" s="28">
        <v>0</v>
      </c>
      <c r="J114" s="28">
        <v>0</v>
      </c>
      <c r="K114" s="28">
        <v>0</v>
      </c>
      <c r="L114" s="28">
        <v>0</v>
      </c>
    </row>
    <row r="115" spans="1:12" s="13" customFormat="1" ht="94.5">
      <c r="A115" s="27" t="s">
        <v>435</v>
      </c>
      <c r="B115" s="14" t="s">
        <v>181</v>
      </c>
      <c r="C115" s="8" t="s">
        <v>312</v>
      </c>
      <c r="D115" s="15" t="s">
        <v>313</v>
      </c>
      <c r="E115" s="27" t="s">
        <v>4</v>
      </c>
      <c r="F115" s="27" t="s">
        <v>435</v>
      </c>
      <c r="G115" s="28">
        <v>600.79999999999995</v>
      </c>
      <c r="H115" s="28">
        <v>600.79999999999995</v>
      </c>
      <c r="I115" s="28">
        <v>600.79999999999995</v>
      </c>
      <c r="J115" s="28">
        <v>600</v>
      </c>
      <c r="K115" s="28">
        <v>600</v>
      </c>
      <c r="L115" s="28">
        <v>600</v>
      </c>
    </row>
    <row r="116" spans="1:12" s="13" customFormat="1" ht="94.5">
      <c r="A116" s="27" t="s">
        <v>436</v>
      </c>
      <c r="B116" s="14" t="s">
        <v>181</v>
      </c>
      <c r="C116" s="8" t="s">
        <v>115</v>
      </c>
      <c r="D116" s="15" t="s">
        <v>45</v>
      </c>
      <c r="E116" s="27" t="s">
        <v>4</v>
      </c>
      <c r="F116" s="27" t="s">
        <v>436</v>
      </c>
      <c r="G116" s="28">
        <v>3799.3</v>
      </c>
      <c r="H116" s="28">
        <v>3799.4</v>
      </c>
      <c r="I116" s="28">
        <v>3799.3</v>
      </c>
      <c r="J116" s="28">
        <v>0</v>
      </c>
      <c r="K116" s="28">
        <v>0</v>
      </c>
      <c r="L116" s="28">
        <v>0</v>
      </c>
    </row>
    <row r="117" spans="1:12" s="13" customFormat="1" ht="94.5">
      <c r="A117" s="27" t="s">
        <v>437</v>
      </c>
      <c r="B117" s="14" t="s">
        <v>173</v>
      </c>
      <c r="C117" s="8" t="s">
        <v>314</v>
      </c>
      <c r="D117" s="15" t="s">
        <v>236</v>
      </c>
      <c r="E117" s="27" t="s">
        <v>4</v>
      </c>
      <c r="F117" s="27" t="s">
        <v>437</v>
      </c>
      <c r="G117" s="28">
        <v>0.6</v>
      </c>
      <c r="H117" s="28">
        <v>0.6</v>
      </c>
      <c r="I117" s="28">
        <v>0.6</v>
      </c>
      <c r="J117" s="28">
        <v>0</v>
      </c>
      <c r="K117" s="28">
        <v>0</v>
      </c>
      <c r="L117" s="28">
        <v>0</v>
      </c>
    </row>
    <row r="118" spans="1:12" s="13" customFormat="1" ht="94.5">
      <c r="A118" s="27" t="s">
        <v>438</v>
      </c>
      <c r="B118" s="14" t="s">
        <v>185</v>
      </c>
      <c r="C118" s="8" t="s">
        <v>315</v>
      </c>
      <c r="D118" s="15" t="s">
        <v>316</v>
      </c>
      <c r="E118" s="27" t="s">
        <v>4</v>
      </c>
      <c r="F118" s="27" t="s">
        <v>438</v>
      </c>
      <c r="G118" s="28">
        <v>28</v>
      </c>
      <c r="H118" s="28">
        <v>0</v>
      </c>
      <c r="I118" s="28">
        <v>28</v>
      </c>
      <c r="J118" s="28">
        <v>0</v>
      </c>
      <c r="K118" s="28">
        <v>0</v>
      </c>
      <c r="L118" s="28">
        <v>0</v>
      </c>
    </row>
    <row r="119" spans="1:12" s="13" customFormat="1" ht="60.75" customHeight="1">
      <c r="A119" s="27" t="s">
        <v>439</v>
      </c>
      <c r="B119" s="14" t="s">
        <v>185</v>
      </c>
      <c r="C119" s="8" t="s">
        <v>317</v>
      </c>
      <c r="D119" s="15" t="s">
        <v>318</v>
      </c>
      <c r="E119" s="27" t="s">
        <v>4</v>
      </c>
      <c r="F119" s="27" t="s">
        <v>439</v>
      </c>
      <c r="G119" s="28">
        <v>100</v>
      </c>
      <c r="H119" s="28">
        <v>0</v>
      </c>
      <c r="I119" s="28">
        <v>100</v>
      </c>
      <c r="J119" s="28">
        <v>0</v>
      </c>
      <c r="K119" s="28">
        <v>0</v>
      </c>
      <c r="L119" s="28">
        <v>0</v>
      </c>
    </row>
    <row r="120" spans="1:12" s="13" customFormat="1" ht="105" customHeight="1">
      <c r="A120" s="27" t="s">
        <v>440</v>
      </c>
      <c r="B120" s="14" t="s">
        <v>182</v>
      </c>
      <c r="C120" s="8" t="s">
        <v>319</v>
      </c>
      <c r="D120" s="15" t="s">
        <v>320</v>
      </c>
      <c r="E120" s="27" t="s">
        <v>4</v>
      </c>
      <c r="F120" s="27" t="s">
        <v>440</v>
      </c>
      <c r="G120" s="28">
        <v>1568.8</v>
      </c>
      <c r="H120" s="28">
        <v>1558.1</v>
      </c>
      <c r="I120" s="28">
        <v>1568.8</v>
      </c>
      <c r="J120" s="28">
        <v>0</v>
      </c>
      <c r="K120" s="28">
        <v>0</v>
      </c>
      <c r="L120" s="28">
        <v>0</v>
      </c>
    </row>
    <row r="121" spans="1:12" s="13" customFormat="1" ht="94.5">
      <c r="A121" s="27" t="s">
        <v>441</v>
      </c>
      <c r="B121" s="14" t="s">
        <v>182</v>
      </c>
      <c r="C121" s="8" t="s">
        <v>244</v>
      </c>
      <c r="D121" s="15" t="s">
        <v>245</v>
      </c>
      <c r="E121" s="27" t="s">
        <v>4</v>
      </c>
      <c r="F121" s="27" t="s">
        <v>441</v>
      </c>
      <c r="G121" s="28">
        <v>88787.4</v>
      </c>
      <c r="H121" s="28">
        <v>61538</v>
      </c>
      <c r="I121" s="28">
        <v>88787.4</v>
      </c>
      <c r="J121" s="28">
        <v>92876.4</v>
      </c>
      <c r="K121" s="28">
        <v>89516.2</v>
      </c>
      <c r="L121" s="28">
        <v>91638.8</v>
      </c>
    </row>
    <row r="122" spans="1:12" s="13" customFormat="1" ht="94.5">
      <c r="A122" s="27" t="s">
        <v>442</v>
      </c>
      <c r="B122" s="14" t="s">
        <v>182</v>
      </c>
      <c r="C122" s="8" t="s">
        <v>122</v>
      </c>
      <c r="D122" s="15" t="s">
        <v>54</v>
      </c>
      <c r="E122" s="27" t="s">
        <v>4</v>
      </c>
      <c r="F122" s="27" t="s">
        <v>442</v>
      </c>
      <c r="G122" s="28">
        <v>33870.1</v>
      </c>
      <c r="H122" s="28">
        <v>29859.9</v>
      </c>
      <c r="I122" s="28">
        <v>33870.1</v>
      </c>
      <c r="J122" s="28">
        <f>33175+1545.7+1993.8+13776.6+749.6+1277.6+59320.4</f>
        <v>111838.7</v>
      </c>
      <c r="K122" s="28">
        <f>33225+1545.7+2344.2+749.6+1277.6</f>
        <v>39142.099999999991</v>
      </c>
      <c r="L122" s="28">
        <f>33225+1545.7+749.6+1277.6</f>
        <v>36797.899999999994</v>
      </c>
    </row>
    <row r="123" spans="1:12" s="13" customFormat="1" ht="94.5">
      <c r="A123" s="27" t="s">
        <v>443</v>
      </c>
      <c r="B123" s="14" t="s">
        <v>182</v>
      </c>
      <c r="C123" s="8" t="s">
        <v>129</v>
      </c>
      <c r="D123" s="15" t="s">
        <v>57</v>
      </c>
      <c r="E123" s="27" t="s">
        <v>4</v>
      </c>
      <c r="F123" s="27" t="s">
        <v>443</v>
      </c>
      <c r="G123" s="28">
        <v>1572440.2</v>
      </c>
      <c r="H123" s="28">
        <v>1189739.5</v>
      </c>
      <c r="I123" s="28">
        <v>1572440.2</v>
      </c>
      <c r="J123" s="28">
        <v>1570864.8</v>
      </c>
      <c r="K123" s="28">
        <v>1570864.8</v>
      </c>
      <c r="L123" s="28">
        <v>1570864.8</v>
      </c>
    </row>
    <row r="124" spans="1:12" s="13" customFormat="1" ht="94.5">
      <c r="A124" s="27" t="s">
        <v>444</v>
      </c>
      <c r="B124" s="14" t="s">
        <v>182</v>
      </c>
      <c r="C124" s="8" t="s">
        <v>132</v>
      </c>
      <c r="D124" s="15" t="s">
        <v>59</v>
      </c>
      <c r="E124" s="27" t="s">
        <v>4</v>
      </c>
      <c r="F124" s="27" t="s">
        <v>444</v>
      </c>
      <c r="G124" s="28">
        <v>25104.3</v>
      </c>
      <c r="H124" s="28">
        <v>20652.2</v>
      </c>
      <c r="I124" s="28">
        <v>25104.3</v>
      </c>
      <c r="J124" s="28">
        <v>25104.3</v>
      </c>
      <c r="K124" s="28">
        <v>25104.3</v>
      </c>
      <c r="L124" s="28">
        <v>25104.3</v>
      </c>
    </row>
    <row r="125" spans="1:12" s="13" customFormat="1" ht="94.5">
      <c r="A125" s="27" t="s">
        <v>445</v>
      </c>
      <c r="B125" s="14" t="s">
        <v>182</v>
      </c>
      <c r="C125" s="8" t="s">
        <v>246</v>
      </c>
      <c r="D125" s="15" t="s">
        <v>247</v>
      </c>
      <c r="E125" s="27" t="s">
        <v>4</v>
      </c>
      <c r="F125" s="27" t="s">
        <v>445</v>
      </c>
      <c r="G125" s="28">
        <v>71210.600000000006</v>
      </c>
      <c r="H125" s="28">
        <v>59342.2</v>
      </c>
      <c r="I125" s="28">
        <v>71210.600000000006</v>
      </c>
      <c r="J125" s="28">
        <v>71210.600000000006</v>
      </c>
      <c r="K125" s="28">
        <v>71210.600000000006</v>
      </c>
      <c r="L125" s="28">
        <v>77244.800000000003</v>
      </c>
    </row>
    <row r="126" spans="1:12" s="13" customFormat="1" ht="94.5">
      <c r="A126" s="27" t="s">
        <v>446</v>
      </c>
      <c r="B126" s="14" t="s">
        <v>187</v>
      </c>
      <c r="C126" s="8" t="s">
        <v>82</v>
      </c>
      <c r="D126" s="15" t="s">
        <v>13</v>
      </c>
      <c r="E126" s="27" t="s">
        <v>4</v>
      </c>
      <c r="F126" s="27" t="s">
        <v>446</v>
      </c>
      <c r="G126" s="28">
        <v>0</v>
      </c>
      <c r="H126" s="28">
        <v>14.9</v>
      </c>
      <c r="I126" s="28">
        <v>0</v>
      </c>
      <c r="J126" s="28">
        <v>0</v>
      </c>
      <c r="K126" s="28">
        <v>0</v>
      </c>
      <c r="L126" s="28">
        <v>0</v>
      </c>
    </row>
    <row r="127" spans="1:12" s="13" customFormat="1" ht="94.5">
      <c r="A127" s="27" t="s">
        <v>447</v>
      </c>
      <c r="B127" s="14" t="s">
        <v>186</v>
      </c>
      <c r="C127" s="8" t="s">
        <v>321</v>
      </c>
      <c r="D127" s="15" t="s">
        <v>322</v>
      </c>
      <c r="E127" s="27" t="s">
        <v>4</v>
      </c>
      <c r="F127" s="27" t="s">
        <v>447</v>
      </c>
      <c r="G127" s="28">
        <v>-3524.6</v>
      </c>
      <c r="H127" s="28">
        <v>-3524.6</v>
      </c>
      <c r="I127" s="28">
        <v>-3524.6</v>
      </c>
      <c r="J127" s="28">
        <v>0</v>
      </c>
      <c r="K127" s="28">
        <v>0</v>
      </c>
      <c r="L127" s="28">
        <v>0</v>
      </c>
    </row>
    <row r="128" spans="1:12" s="13" customFormat="1" ht="78.75">
      <c r="A128" s="27" t="s">
        <v>448</v>
      </c>
      <c r="B128" s="14" t="s">
        <v>181</v>
      </c>
      <c r="C128" s="8" t="s">
        <v>323</v>
      </c>
      <c r="D128" s="15" t="s">
        <v>45</v>
      </c>
      <c r="E128" s="27" t="s">
        <v>46</v>
      </c>
      <c r="F128" s="27" t="s">
        <v>448</v>
      </c>
      <c r="G128" s="28">
        <v>1.7</v>
      </c>
      <c r="H128" s="28">
        <v>1.7</v>
      </c>
      <c r="I128" s="28">
        <v>1.7</v>
      </c>
      <c r="J128" s="28">
        <v>0</v>
      </c>
      <c r="K128" s="28">
        <v>0</v>
      </c>
      <c r="L128" s="28">
        <v>0</v>
      </c>
    </row>
    <row r="129" spans="1:12" s="13" customFormat="1" ht="78.75">
      <c r="A129" s="27" t="s">
        <v>449</v>
      </c>
      <c r="B129" s="14" t="s">
        <v>182</v>
      </c>
      <c r="C129" s="8" t="s">
        <v>248</v>
      </c>
      <c r="D129" s="15" t="s">
        <v>249</v>
      </c>
      <c r="E129" s="27" t="s">
        <v>46</v>
      </c>
      <c r="F129" s="27" t="s">
        <v>449</v>
      </c>
      <c r="G129" s="28">
        <v>0</v>
      </c>
      <c r="H129" s="28">
        <v>0</v>
      </c>
      <c r="I129" s="28">
        <v>0</v>
      </c>
      <c r="J129" s="28">
        <v>11197.9</v>
      </c>
      <c r="K129" s="28">
        <v>2748.4</v>
      </c>
      <c r="L129" s="28">
        <v>0</v>
      </c>
    </row>
    <row r="130" spans="1:12" s="13" customFormat="1" ht="78.75">
      <c r="A130" s="27" t="s">
        <v>450</v>
      </c>
      <c r="B130" s="14" t="s">
        <v>182</v>
      </c>
      <c r="C130" s="8" t="s">
        <v>148</v>
      </c>
      <c r="D130" s="15" t="s">
        <v>250</v>
      </c>
      <c r="E130" s="27" t="s">
        <v>46</v>
      </c>
      <c r="F130" s="27" t="s">
        <v>450</v>
      </c>
      <c r="G130" s="28">
        <v>14244.1</v>
      </c>
      <c r="H130" s="28">
        <v>13726.9</v>
      </c>
      <c r="I130" s="28">
        <v>14244.1</v>
      </c>
      <c r="J130" s="28">
        <v>1962.1</v>
      </c>
      <c r="K130" s="28">
        <v>16377.8</v>
      </c>
      <c r="L130" s="28">
        <v>0</v>
      </c>
    </row>
    <row r="131" spans="1:12" s="13" customFormat="1" ht="78.75">
      <c r="A131" s="27" t="s">
        <v>451</v>
      </c>
      <c r="B131" s="14" t="s">
        <v>182</v>
      </c>
      <c r="C131" s="8" t="s">
        <v>123</v>
      </c>
      <c r="D131" s="15" t="s">
        <v>54</v>
      </c>
      <c r="E131" s="27" t="s">
        <v>46</v>
      </c>
      <c r="F131" s="27" t="s">
        <v>451</v>
      </c>
      <c r="G131" s="28">
        <v>10000</v>
      </c>
      <c r="H131" s="28">
        <v>10000</v>
      </c>
      <c r="I131" s="28">
        <v>10000</v>
      </c>
      <c r="J131" s="28">
        <f>885.1+14717.1+12940.1</f>
        <v>28542.300000000003</v>
      </c>
      <c r="K131" s="28">
        <f>803.5+8962.1+495.8</f>
        <v>10261.4</v>
      </c>
      <c r="L131" s="28">
        <f>924.1+4395.9+7676.1</f>
        <v>12996.1</v>
      </c>
    </row>
    <row r="132" spans="1:12" s="13" customFormat="1" ht="78.75">
      <c r="A132" s="27" t="s">
        <v>452</v>
      </c>
      <c r="B132" s="14" t="s">
        <v>187</v>
      </c>
      <c r="C132" s="8" t="s">
        <v>324</v>
      </c>
      <c r="D132" s="15" t="s">
        <v>13</v>
      </c>
      <c r="E132" s="27" t="s">
        <v>46</v>
      </c>
      <c r="F132" s="27" t="s">
        <v>452</v>
      </c>
      <c r="G132" s="28">
        <v>0</v>
      </c>
      <c r="H132" s="28">
        <v>65.3</v>
      </c>
      <c r="I132" s="28">
        <v>0</v>
      </c>
      <c r="J132" s="28">
        <v>0</v>
      </c>
      <c r="K132" s="28">
        <v>0</v>
      </c>
      <c r="L132" s="28">
        <v>0</v>
      </c>
    </row>
    <row r="133" spans="1:12" s="13" customFormat="1" ht="141.75">
      <c r="A133" s="27" t="s">
        <v>453</v>
      </c>
      <c r="B133" s="14" t="s">
        <v>179</v>
      </c>
      <c r="C133" s="8" t="s">
        <v>77</v>
      </c>
      <c r="D133" s="15" t="s">
        <v>251</v>
      </c>
      <c r="E133" s="27" t="s">
        <v>2</v>
      </c>
      <c r="F133" s="27" t="s">
        <v>453</v>
      </c>
      <c r="G133" s="28">
        <v>1.6</v>
      </c>
      <c r="H133" s="28">
        <v>1.6</v>
      </c>
      <c r="I133" s="28">
        <v>1.6</v>
      </c>
      <c r="J133" s="28">
        <v>1.6</v>
      </c>
      <c r="K133" s="28">
        <v>1.6</v>
      </c>
      <c r="L133" s="28">
        <v>1.6</v>
      </c>
    </row>
    <row r="134" spans="1:12" s="13" customFormat="1" ht="63">
      <c r="A134" s="27" t="s">
        <v>454</v>
      </c>
      <c r="B134" s="14" t="s">
        <v>183</v>
      </c>
      <c r="C134" s="8" t="s">
        <v>252</v>
      </c>
      <c r="D134" s="15" t="s">
        <v>253</v>
      </c>
      <c r="E134" s="27" t="s">
        <v>2</v>
      </c>
      <c r="F134" s="27" t="s">
        <v>454</v>
      </c>
      <c r="G134" s="28">
        <v>0.4</v>
      </c>
      <c r="H134" s="28">
        <v>0.4</v>
      </c>
      <c r="I134" s="28">
        <v>0.4</v>
      </c>
      <c r="J134" s="28">
        <v>0.4</v>
      </c>
      <c r="K134" s="28">
        <v>0.4</v>
      </c>
      <c r="L134" s="28">
        <v>0.4</v>
      </c>
    </row>
    <row r="135" spans="1:12" s="13" customFormat="1" ht="126">
      <c r="A135" s="27" t="s">
        <v>455</v>
      </c>
      <c r="B135" s="14" t="s">
        <v>183</v>
      </c>
      <c r="C135" s="8" t="s">
        <v>326</v>
      </c>
      <c r="D135" s="15" t="s">
        <v>295</v>
      </c>
      <c r="E135" s="27" t="s">
        <v>7</v>
      </c>
      <c r="F135" s="27" t="s">
        <v>455</v>
      </c>
      <c r="G135" s="28">
        <v>0</v>
      </c>
      <c r="H135" s="28">
        <v>0</v>
      </c>
      <c r="I135" s="28">
        <v>0</v>
      </c>
      <c r="J135" s="28">
        <v>600</v>
      </c>
      <c r="K135" s="28">
        <v>700</v>
      </c>
      <c r="L135" s="28">
        <v>700</v>
      </c>
    </row>
    <row r="136" spans="1:12" s="13" customFormat="1" ht="63">
      <c r="A136" s="27" t="s">
        <v>456</v>
      </c>
      <c r="B136" s="14" t="s">
        <v>181</v>
      </c>
      <c r="C136" s="8" t="s">
        <v>116</v>
      </c>
      <c r="D136" s="15" t="s">
        <v>45</v>
      </c>
      <c r="E136" s="27" t="s">
        <v>2</v>
      </c>
      <c r="F136" s="27" t="s">
        <v>456</v>
      </c>
      <c r="G136" s="28">
        <v>572</v>
      </c>
      <c r="H136" s="28">
        <v>572.20000000000005</v>
      </c>
      <c r="I136" s="28">
        <v>572</v>
      </c>
      <c r="J136" s="28">
        <f>345+215.6</f>
        <v>560.6</v>
      </c>
      <c r="K136" s="28">
        <f>345+215.6</f>
        <v>560.6</v>
      </c>
      <c r="L136" s="28">
        <v>560.6</v>
      </c>
    </row>
    <row r="137" spans="1:12" s="13" customFormat="1" ht="94.5">
      <c r="A137" s="27" t="s">
        <v>457</v>
      </c>
      <c r="B137" s="14" t="s">
        <v>173</v>
      </c>
      <c r="C137" s="8" t="s">
        <v>254</v>
      </c>
      <c r="D137" s="15" t="s">
        <v>255</v>
      </c>
      <c r="E137" s="27" t="s">
        <v>2</v>
      </c>
      <c r="F137" s="27" t="s">
        <v>457</v>
      </c>
      <c r="G137" s="28">
        <v>10</v>
      </c>
      <c r="H137" s="28">
        <v>10</v>
      </c>
      <c r="I137" s="28">
        <v>10</v>
      </c>
      <c r="J137" s="28">
        <v>20</v>
      </c>
      <c r="K137" s="28">
        <v>25</v>
      </c>
      <c r="L137" s="28">
        <v>25</v>
      </c>
    </row>
    <row r="138" spans="1:12" s="13" customFormat="1" ht="63">
      <c r="A138" s="27" t="s">
        <v>458</v>
      </c>
      <c r="B138" s="14" t="s">
        <v>173</v>
      </c>
      <c r="C138" s="8" t="s">
        <v>188</v>
      </c>
      <c r="D138" s="15" t="s">
        <v>189</v>
      </c>
      <c r="E138" s="27" t="s">
        <v>2</v>
      </c>
      <c r="F138" s="27" t="s">
        <v>458</v>
      </c>
      <c r="G138" s="28">
        <v>259.5</v>
      </c>
      <c r="H138" s="28">
        <v>240.7</v>
      </c>
      <c r="I138" s="28">
        <v>259.5</v>
      </c>
      <c r="J138" s="28">
        <v>160</v>
      </c>
      <c r="K138" s="28">
        <v>160</v>
      </c>
      <c r="L138" s="28">
        <v>160</v>
      </c>
    </row>
    <row r="139" spans="1:12" s="13" customFormat="1" ht="63">
      <c r="A139" s="27" t="s">
        <v>459</v>
      </c>
      <c r="B139" s="14" t="s">
        <v>173</v>
      </c>
      <c r="C139" s="8" t="s">
        <v>325</v>
      </c>
      <c r="D139" s="15" t="s">
        <v>189</v>
      </c>
      <c r="E139" s="27" t="s">
        <v>2</v>
      </c>
      <c r="F139" s="27" t="s">
        <v>459</v>
      </c>
      <c r="G139" s="28">
        <v>20</v>
      </c>
      <c r="H139" s="28">
        <v>20</v>
      </c>
      <c r="I139" s="28">
        <v>20</v>
      </c>
      <c r="J139" s="28">
        <v>0</v>
      </c>
      <c r="K139" s="28">
        <v>0</v>
      </c>
      <c r="L139" s="28">
        <v>0</v>
      </c>
    </row>
    <row r="140" spans="1:12" s="13" customFormat="1" ht="189">
      <c r="A140" s="27" t="s">
        <v>460</v>
      </c>
      <c r="B140" s="14" t="s">
        <v>173</v>
      </c>
      <c r="C140" s="8" t="s">
        <v>256</v>
      </c>
      <c r="D140" s="15" t="s">
        <v>257</v>
      </c>
      <c r="E140" s="27" t="s">
        <v>2</v>
      </c>
      <c r="F140" s="27" t="s">
        <v>460</v>
      </c>
      <c r="G140" s="28">
        <v>371.4</v>
      </c>
      <c r="H140" s="28">
        <v>371.4</v>
      </c>
      <c r="I140" s="28">
        <v>371.4</v>
      </c>
      <c r="J140" s="28">
        <v>0</v>
      </c>
      <c r="K140" s="28">
        <v>0</v>
      </c>
      <c r="L140" s="28">
        <v>0</v>
      </c>
    </row>
    <row r="141" spans="1:12" s="13" customFormat="1" ht="78.75">
      <c r="A141" s="27" t="s">
        <v>461</v>
      </c>
      <c r="B141" s="14" t="s">
        <v>173</v>
      </c>
      <c r="C141" s="8" t="s">
        <v>258</v>
      </c>
      <c r="D141" s="15" t="s">
        <v>229</v>
      </c>
      <c r="E141" s="27" t="s">
        <v>2</v>
      </c>
      <c r="F141" s="27" t="s">
        <v>461</v>
      </c>
      <c r="G141" s="28">
        <v>221.8</v>
      </c>
      <c r="H141" s="28">
        <v>221.8</v>
      </c>
      <c r="I141" s="28">
        <v>221.8</v>
      </c>
      <c r="J141" s="28">
        <v>300</v>
      </c>
      <c r="K141" s="28">
        <v>300</v>
      </c>
      <c r="L141" s="28">
        <v>300</v>
      </c>
    </row>
    <row r="142" spans="1:12" s="13" customFormat="1" ht="63">
      <c r="A142" s="27" t="s">
        <v>462</v>
      </c>
      <c r="B142" s="14" t="s">
        <v>185</v>
      </c>
      <c r="C142" s="8" t="s">
        <v>259</v>
      </c>
      <c r="D142" s="15" t="s">
        <v>260</v>
      </c>
      <c r="E142" s="27" t="s">
        <v>2</v>
      </c>
      <c r="F142" s="27" t="s">
        <v>462</v>
      </c>
      <c r="G142" s="28">
        <v>822.2</v>
      </c>
      <c r="H142" s="28">
        <v>822.2</v>
      </c>
      <c r="I142" s="28">
        <v>822.2</v>
      </c>
      <c r="J142" s="28">
        <v>300</v>
      </c>
      <c r="K142" s="28">
        <v>300</v>
      </c>
      <c r="L142" s="28">
        <v>300</v>
      </c>
    </row>
    <row r="143" spans="1:12" s="13" customFormat="1" ht="63">
      <c r="A143" s="27" t="s">
        <v>463</v>
      </c>
      <c r="B143" s="14" t="s">
        <v>185</v>
      </c>
      <c r="C143" s="8" t="s">
        <v>261</v>
      </c>
      <c r="D143" s="15" t="s">
        <v>49</v>
      </c>
      <c r="E143" s="27" t="s">
        <v>2</v>
      </c>
      <c r="F143" s="27" t="s">
        <v>463</v>
      </c>
      <c r="G143" s="28">
        <v>888.1</v>
      </c>
      <c r="H143" s="28">
        <v>808.1</v>
      </c>
      <c r="I143" s="28">
        <v>888.1</v>
      </c>
      <c r="J143" s="28">
        <v>0</v>
      </c>
      <c r="K143" s="28">
        <v>0</v>
      </c>
      <c r="L143" s="28">
        <v>0</v>
      </c>
    </row>
    <row r="144" spans="1:12" s="13" customFormat="1" ht="78.75">
      <c r="A144" s="27" t="s">
        <v>464</v>
      </c>
      <c r="B144" s="14" t="s">
        <v>182</v>
      </c>
      <c r="C144" s="8" t="s">
        <v>147</v>
      </c>
      <c r="D144" s="15" t="s">
        <v>75</v>
      </c>
      <c r="E144" s="27" t="s">
        <v>2</v>
      </c>
      <c r="F144" s="27" t="s">
        <v>464</v>
      </c>
      <c r="G144" s="28">
        <v>189352.7</v>
      </c>
      <c r="H144" s="28">
        <v>67434.399999999994</v>
      </c>
      <c r="I144" s="28">
        <v>189352.7</v>
      </c>
      <c r="J144" s="28">
        <v>145354.4</v>
      </c>
      <c r="K144" s="28">
        <v>75715.399999999994</v>
      </c>
      <c r="L144" s="28">
        <v>75715.399999999994</v>
      </c>
    </row>
    <row r="145" spans="1:12" s="13" customFormat="1" ht="78.75">
      <c r="A145" s="27" t="s">
        <v>465</v>
      </c>
      <c r="B145" s="14" t="s">
        <v>182</v>
      </c>
      <c r="C145" s="8" t="s">
        <v>262</v>
      </c>
      <c r="D145" s="15" t="s">
        <v>240</v>
      </c>
      <c r="E145" s="27" t="s">
        <v>2</v>
      </c>
      <c r="F145" s="27" t="s">
        <v>465</v>
      </c>
      <c r="G145" s="28">
        <v>379396.8</v>
      </c>
      <c r="H145" s="28">
        <v>67419.100000000006</v>
      </c>
      <c r="I145" s="28">
        <v>379396.8</v>
      </c>
      <c r="J145" s="28">
        <v>362676.6</v>
      </c>
      <c r="K145" s="28">
        <v>506892.4</v>
      </c>
      <c r="L145" s="28">
        <v>0</v>
      </c>
    </row>
    <row r="146" spans="1:12" s="13" customFormat="1" ht="63">
      <c r="A146" s="27" t="s">
        <v>466</v>
      </c>
      <c r="B146" s="14" t="s">
        <v>182</v>
      </c>
      <c r="C146" s="8" t="s">
        <v>145</v>
      </c>
      <c r="D146" s="15" t="s">
        <v>73</v>
      </c>
      <c r="E146" s="27" t="s">
        <v>2</v>
      </c>
      <c r="F146" s="27" t="s">
        <v>466</v>
      </c>
      <c r="G146" s="28">
        <v>42255.7</v>
      </c>
      <c r="H146" s="28">
        <v>40673</v>
      </c>
      <c r="I146" s="28">
        <v>42255.7</v>
      </c>
      <c r="J146" s="28">
        <v>53128.6</v>
      </c>
      <c r="K146" s="28">
        <v>53128.6</v>
      </c>
      <c r="L146" s="28">
        <v>58745.1</v>
      </c>
    </row>
    <row r="147" spans="1:12" s="13" customFormat="1" ht="63">
      <c r="A147" s="27" t="s">
        <v>467</v>
      </c>
      <c r="B147" s="14" t="s">
        <v>182</v>
      </c>
      <c r="C147" s="8" t="s">
        <v>146</v>
      </c>
      <c r="D147" s="15" t="s">
        <v>74</v>
      </c>
      <c r="E147" s="27" t="s">
        <v>2</v>
      </c>
      <c r="F147" s="27" t="s">
        <v>467</v>
      </c>
      <c r="G147" s="28">
        <v>93603</v>
      </c>
      <c r="H147" s="28">
        <v>38865.1</v>
      </c>
      <c r="I147" s="28">
        <v>93603</v>
      </c>
      <c r="J147" s="28">
        <v>584260.6</v>
      </c>
      <c r="K147" s="28">
        <v>852589.2</v>
      </c>
      <c r="L147" s="28">
        <v>786105.1</v>
      </c>
    </row>
    <row r="148" spans="1:12" s="13" customFormat="1" ht="63">
      <c r="A148" s="27" t="s">
        <v>468</v>
      </c>
      <c r="B148" s="14" t="s">
        <v>182</v>
      </c>
      <c r="C148" s="8" t="s">
        <v>124</v>
      </c>
      <c r="D148" s="15" t="s">
        <v>54</v>
      </c>
      <c r="E148" s="27" t="s">
        <v>2</v>
      </c>
      <c r="F148" s="27" t="s">
        <v>468</v>
      </c>
      <c r="G148" s="28">
        <v>47057</v>
      </c>
      <c r="H148" s="28">
        <v>15673.4</v>
      </c>
      <c r="I148" s="28">
        <v>47057</v>
      </c>
      <c r="J148" s="28">
        <f>64724.4+19716+2004-52518.3</f>
        <v>33926.099999999991</v>
      </c>
      <c r="K148" s="28">
        <f>4755.1+19628+167138.4-68529.7</f>
        <v>122991.8</v>
      </c>
      <c r="L148" s="28">
        <f>81530+19830</f>
        <v>101360</v>
      </c>
    </row>
    <row r="149" spans="1:12" s="13" customFormat="1" ht="63">
      <c r="A149" s="27" t="s">
        <v>469</v>
      </c>
      <c r="B149" s="14" t="s">
        <v>182</v>
      </c>
      <c r="C149" s="8" t="s">
        <v>130</v>
      </c>
      <c r="D149" s="15" t="s">
        <v>57</v>
      </c>
      <c r="E149" s="27" t="s">
        <v>2</v>
      </c>
      <c r="F149" s="27" t="s">
        <v>469</v>
      </c>
      <c r="G149" s="28">
        <v>3106.2</v>
      </c>
      <c r="H149" s="28">
        <v>2128.1</v>
      </c>
      <c r="I149" s="28">
        <v>3106.2</v>
      </c>
      <c r="J149" s="28">
        <v>4263</v>
      </c>
      <c r="K149" s="28">
        <v>4263</v>
      </c>
      <c r="L149" s="28">
        <v>4263</v>
      </c>
    </row>
    <row r="150" spans="1:12" s="13" customFormat="1" ht="78.75">
      <c r="A150" s="27" t="s">
        <v>470</v>
      </c>
      <c r="B150" s="14" t="s">
        <v>182</v>
      </c>
      <c r="C150" s="8" t="s">
        <v>137</v>
      </c>
      <c r="D150" s="15" t="s">
        <v>64</v>
      </c>
      <c r="E150" s="27" t="s">
        <v>2</v>
      </c>
      <c r="F150" s="27" t="s">
        <v>470</v>
      </c>
      <c r="G150" s="28">
        <v>28.6</v>
      </c>
      <c r="H150" s="28">
        <v>27.5</v>
      </c>
      <c r="I150" s="28">
        <v>28.6</v>
      </c>
      <c r="J150" s="28">
        <v>591</v>
      </c>
      <c r="K150" s="28">
        <v>21.4</v>
      </c>
      <c r="L150" s="28">
        <v>19.11</v>
      </c>
    </row>
    <row r="151" spans="1:12" s="13" customFormat="1" ht="63">
      <c r="A151" s="27" t="s">
        <v>471</v>
      </c>
      <c r="B151" s="14" t="s">
        <v>182</v>
      </c>
      <c r="C151" s="8" t="s">
        <v>327</v>
      </c>
      <c r="D151" s="15" t="s">
        <v>328</v>
      </c>
      <c r="E151" s="27" t="s">
        <v>2</v>
      </c>
      <c r="F151" s="27" t="s">
        <v>471</v>
      </c>
      <c r="G151" s="28">
        <v>2575.4</v>
      </c>
      <c r="H151" s="28">
        <v>44</v>
      </c>
      <c r="I151" s="28">
        <v>2575.4</v>
      </c>
      <c r="J151" s="28">
        <v>0</v>
      </c>
      <c r="K151" s="28">
        <v>0</v>
      </c>
      <c r="L151" s="28">
        <v>0</v>
      </c>
    </row>
    <row r="152" spans="1:12" s="13" customFormat="1" ht="63">
      <c r="A152" s="27" t="s">
        <v>472</v>
      </c>
      <c r="B152" s="14" t="s">
        <v>182</v>
      </c>
      <c r="C152" s="8" t="s">
        <v>131</v>
      </c>
      <c r="D152" s="15" t="s">
        <v>58</v>
      </c>
      <c r="E152" s="27" t="s">
        <v>2</v>
      </c>
      <c r="F152" s="27" t="s">
        <v>472</v>
      </c>
      <c r="G152" s="28">
        <v>3997.9</v>
      </c>
      <c r="H152" s="28">
        <v>2706.1</v>
      </c>
      <c r="I152" s="28">
        <v>3997.9</v>
      </c>
      <c r="J152" s="28">
        <v>3619.9</v>
      </c>
      <c r="K152" s="28">
        <v>3321</v>
      </c>
      <c r="L152" s="28">
        <v>3485.3</v>
      </c>
    </row>
    <row r="153" spans="1:12" s="13" customFormat="1" ht="63">
      <c r="A153" s="27" t="s">
        <v>473</v>
      </c>
      <c r="B153" s="14" t="s">
        <v>182</v>
      </c>
      <c r="C153" s="8" t="s">
        <v>120</v>
      </c>
      <c r="D153" s="15" t="s">
        <v>53</v>
      </c>
      <c r="E153" s="27" t="s">
        <v>2</v>
      </c>
      <c r="F153" s="27" t="s">
        <v>473</v>
      </c>
      <c r="G153" s="28">
        <v>149.6</v>
      </c>
      <c r="H153" s="28">
        <v>76.2</v>
      </c>
      <c r="I153" s="28">
        <v>149.6</v>
      </c>
      <c r="J153" s="28">
        <v>149.6</v>
      </c>
      <c r="K153" s="28">
        <v>149.6</v>
      </c>
      <c r="L153" s="28">
        <v>149.6</v>
      </c>
    </row>
    <row r="154" spans="1:12" s="13" customFormat="1" ht="63">
      <c r="A154" s="27" t="s">
        <v>474</v>
      </c>
      <c r="B154" s="14" t="s">
        <v>182</v>
      </c>
      <c r="C154" s="8" t="s">
        <v>118</v>
      </c>
      <c r="D154" s="15" t="s">
        <v>48</v>
      </c>
      <c r="E154" s="27" t="s">
        <v>2</v>
      </c>
      <c r="F154" s="27" t="s">
        <v>474</v>
      </c>
      <c r="G154" s="28">
        <v>8376.1</v>
      </c>
      <c r="H154" s="28">
        <v>2732.7</v>
      </c>
      <c r="I154" s="28">
        <v>8376.1</v>
      </c>
      <c r="J154" s="28">
        <v>0</v>
      </c>
      <c r="K154" s="28">
        <v>3573.5</v>
      </c>
      <c r="L154" s="28">
        <v>3746.6</v>
      </c>
    </row>
    <row r="155" spans="1:12" s="13" customFormat="1" ht="110.25">
      <c r="A155" s="27" t="s">
        <v>475</v>
      </c>
      <c r="B155" s="14" t="s">
        <v>181</v>
      </c>
      <c r="C155" s="8" t="s">
        <v>117</v>
      </c>
      <c r="D155" s="15" t="s">
        <v>45</v>
      </c>
      <c r="E155" s="27" t="s">
        <v>47</v>
      </c>
      <c r="F155" s="27" t="s">
        <v>475</v>
      </c>
      <c r="G155" s="28">
        <v>10.4</v>
      </c>
      <c r="H155" s="28">
        <v>10.4</v>
      </c>
      <c r="I155" s="28">
        <v>10.4</v>
      </c>
      <c r="J155" s="28">
        <v>0</v>
      </c>
      <c r="K155" s="28">
        <v>0</v>
      </c>
      <c r="L155" s="28">
        <v>0</v>
      </c>
    </row>
    <row r="156" spans="1:12" s="13" customFormat="1" ht="110.25">
      <c r="A156" s="27" t="s">
        <v>476</v>
      </c>
      <c r="B156" s="14" t="s">
        <v>185</v>
      </c>
      <c r="C156" s="8" t="s">
        <v>329</v>
      </c>
      <c r="D156" s="15" t="s">
        <v>330</v>
      </c>
      <c r="E156" s="27" t="s">
        <v>47</v>
      </c>
      <c r="F156" s="27" t="s">
        <v>476</v>
      </c>
      <c r="G156" s="28">
        <v>50</v>
      </c>
      <c r="H156" s="28">
        <v>50</v>
      </c>
      <c r="I156" s="28">
        <v>50</v>
      </c>
      <c r="J156" s="28">
        <v>0</v>
      </c>
      <c r="K156" s="28">
        <v>0</v>
      </c>
      <c r="L156" s="28">
        <v>0</v>
      </c>
    </row>
    <row r="157" spans="1:12" s="13" customFormat="1" ht="110.25">
      <c r="A157" s="27" t="s">
        <v>477</v>
      </c>
      <c r="B157" s="14" t="s">
        <v>185</v>
      </c>
      <c r="C157" s="8" t="s">
        <v>331</v>
      </c>
      <c r="D157" s="15" t="s">
        <v>332</v>
      </c>
      <c r="E157" s="27" t="s">
        <v>47</v>
      </c>
      <c r="F157" s="27" t="s">
        <v>477</v>
      </c>
      <c r="G157" s="28">
        <v>5.5</v>
      </c>
      <c r="H157" s="28">
        <v>5.5</v>
      </c>
      <c r="I157" s="28">
        <v>5.5</v>
      </c>
      <c r="J157" s="28">
        <v>0</v>
      </c>
      <c r="K157" s="28">
        <v>0</v>
      </c>
      <c r="L157" s="28">
        <v>0</v>
      </c>
    </row>
    <row r="158" spans="1:12" s="13" customFormat="1" ht="110.25">
      <c r="A158" s="27" t="s">
        <v>478</v>
      </c>
      <c r="B158" s="14" t="s">
        <v>182</v>
      </c>
      <c r="C158" s="8" t="s">
        <v>141</v>
      </c>
      <c r="D158" s="15" t="s">
        <v>68</v>
      </c>
      <c r="E158" s="27" t="s">
        <v>47</v>
      </c>
      <c r="F158" s="27" t="s">
        <v>478</v>
      </c>
      <c r="G158" s="28">
        <v>1173.3</v>
      </c>
      <c r="H158" s="28">
        <v>1173.3</v>
      </c>
      <c r="I158" s="28">
        <v>1173.3</v>
      </c>
      <c r="J158" s="28">
        <v>1187.8</v>
      </c>
      <c r="K158" s="28">
        <v>1126.3</v>
      </c>
      <c r="L158" s="28">
        <v>1268.2</v>
      </c>
    </row>
    <row r="159" spans="1:12" s="13" customFormat="1" ht="110.25">
      <c r="A159" s="27" t="s">
        <v>479</v>
      </c>
      <c r="B159" s="14" t="s">
        <v>182</v>
      </c>
      <c r="C159" s="8" t="s">
        <v>125</v>
      </c>
      <c r="D159" s="15" t="s">
        <v>54</v>
      </c>
      <c r="E159" s="27" t="s">
        <v>47</v>
      </c>
      <c r="F159" s="27" t="s">
        <v>479</v>
      </c>
      <c r="G159" s="28">
        <v>12488.7</v>
      </c>
      <c r="H159" s="28">
        <v>12488.7</v>
      </c>
      <c r="I159" s="28">
        <v>12488.7</v>
      </c>
      <c r="J159" s="28">
        <v>1449.8</v>
      </c>
      <c r="K159" s="28">
        <v>1449.8</v>
      </c>
      <c r="L159" s="28">
        <v>1449.8</v>
      </c>
    </row>
    <row r="160" spans="1:12" s="13" customFormat="1" ht="78.75">
      <c r="A160" s="27" t="s">
        <v>480</v>
      </c>
      <c r="B160" s="14" t="s">
        <v>173</v>
      </c>
      <c r="C160" s="8" t="s">
        <v>333</v>
      </c>
      <c r="D160" s="15" t="s">
        <v>229</v>
      </c>
      <c r="E160" s="27" t="s">
        <v>334</v>
      </c>
      <c r="F160" s="27" t="s">
        <v>480</v>
      </c>
      <c r="G160" s="28">
        <v>20</v>
      </c>
      <c r="H160" s="28">
        <v>20</v>
      </c>
      <c r="I160" s="28">
        <v>20</v>
      </c>
      <c r="J160" s="28">
        <v>0</v>
      </c>
      <c r="K160" s="28">
        <v>0</v>
      </c>
      <c r="L160" s="28">
        <v>0</v>
      </c>
    </row>
    <row r="161" spans="1:12" s="13" customFormat="1" ht="15.75">
      <c r="A161" s="16"/>
      <c r="B161" s="17"/>
      <c r="C161" s="18"/>
      <c r="D161" s="19"/>
      <c r="E161" s="20"/>
      <c r="F161" s="20"/>
      <c r="G161" s="21">
        <f t="shared" ref="G161:L161" si="0">SUM(G12:G160)</f>
        <v>5859607.7999999998</v>
      </c>
      <c r="H161" s="21">
        <f t="shared" si="0"/>
        <v>4106099.2000000007</v>
      </c>
      <c r="I161" s="21">
        <f t="shared" si="0"/>
        <v>5859607.7999999998</v>
      </c>
      <c r="J161" s="21">
        <f t="shared" si="0"/>
        <v>6626478.3999999976</v>
      </c>
      <c r="K161" s="21">
        <f t="shared" si="0"/>
        <v>6724776.7999999998</v>
      </c>
      <c r="L161" s="21">
        <f t="shared" si="0"/>
        <v>6017467.8099999968</v>
      </c>
    </row>
    <row r="164" spans="1:12" ht="18.75" customHeight="1">
      <c r="A164" s="33" t="s">
        <v>263</v>
      </c>
      <c r="B164" s="33"/>
      <c r="C164" s="33"/>
    </row>
    <row r="165" spans="1:12" ht="18.75" customHeight="1">
      <c r="A165" s="33" t="s">
        <v>264</v>
      </c>
      <c r="B165" s="33"/>
      <c r="C165" s="33"/>
      <c r="L165" s="2" t="s">
        <v>190</v>
      </c>
    </row>
    <row r="166" spans="1:12" ht="18.75" customHeight="1"/>
  </sheetData>
  <mergeCells count="18">
    <mergeCell ref="G10:G11"/>
    <mergeCell ref="H10:H11"/>
    <mergeCell ref="I10:I11"/>
    <mergeCell ref="J10:L10"/>
    <mergeCell ref="A9:B9"/>
    <mergeCell ref="A10:A11"/>
    <mergeCell ref="B10:B11"/>
    <mergeCell ref="C10:D10"/>
    <mergeCell ref="A1:L1"/>
    <mergeCell ref="A2:K2"/>
    <mergeCell ref="A4:B4"/>
    <mergeCell ref="A5:B5"/>
    <mergeCell ref="C5:G5"/>
    <mergeCell ref="E10:E11"/>
    <mergeCell ref="F10:F11"/>
    <mergeCell ref="A164:C164"/>
    <mergeCell ref="A165:C165"/>
    <mergeCell ref="A7:B7"/>
  </mergeCells>
  <pageMargins left="0.55118110236220474" right="0.15748031496062992" top="0.39370078740157483" bottom="0.39370078740157483" header="0.51181102362204722" footer="0.51181102362204722"/>
  <pageSetup paperSize="9" scale="3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dc:description>POI HSSF rep:2.48.0.94</dc:description>
  <cp:lastModifiedBy>asp</cp:lastModifiedBy>
  <cp:lastPrinted>2021-11-08T06:13:34Z</cp:lastPrinted>
  <dcterms:created xsi:type="dcterms:W3CDTF">2019-10-30T11:16:36Z</dcterms:created>
  <dcterms:modified xsi:type="dcterms:W3CDTF">2021-11-08T06:24:47Z</dcterms:modified>
</cp:coreProperties>
</file>