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176" windowHeight="4860" activeTab="4"/>
  </bookViews>
  <sheets>
    <sheet name="Администрация" sheetId="2" r:id="rId1"/>
    <sheet name="УК" sheetId="1" r:id="rId2"/>
    <sheet name="УО" sheetId="5" r:id="rId3"/>
    <sheet name="УФ" sheetId="4" r:id="rId4"/>
    <sheet name="УСЗН" sheetId="3" r:id="rId5"/>
  </sheets>
  <calcPr calcId="124519"/>
</workbook>
</file>

<file path=xl/calcChain.xml><?xml version="1.0" encoding="utf-8"?>
<calcChain xmlns="http://schemas.openxmlformats.org/spreadsheetml/2006/main">
  <c r="J33" i="5"/>
  <c r="J31"/>
  <c r="J30"/>
  <c r="J29"/>
  <c r="J28"/>
  <c r="J27"/>
  <c r="J25"/>
  <c r="J24"/>
  <c r="J22"/>
  <c r="J21"/>
  <c r="I19"/>
  <c r="J19" s="1"/>
  <c r="H19"/>
  <c r="J17"/>
  <c r="I17"/>
  <c r="I18" s="1"/>
  <c r="H17"/>
  <c r="I16"/>
  <c r="H16"/>
  <c r="I15"/>
  <c r="H15"/>
  <c r="K15" s="1"/>
  <c r="K14"/>
  <c r="J14"/>
  <c r="J13"/>
  <c r="J12"/>
  <c r="J11"/>
  <c r="K10"/>
  <c r="J10"/>
  <c r="I121" i="1"/>
  <c r="I115"/>
  <c r="I110"/>
  <c r="I105"/>
  <c r="I104"/>
  <c r="I99"/>
  <c r="J94"/>
  <c r="I94"/>
  <c r="J89"/>
  <c r="I89"/>
  <c r="J85"/>
  <c r="I85"/>
  <c r="J80"/>
  <c r="I80"/>
  <c r="J75"/>
  <c r="I75"/>
  <c r="I70"/>
  <c r="I69"/>
  <c r="I64"/>
  <c r="I59"/>
  <c r="J54"/>
  <c r="I54"/>
  <c r="I49"/>
  <c r="I45"/>
  <c r="I39"/>
  <c r="I34"/>
  <c r="J30"/>
  <c r="I30"/>
  <c r="I26"/>
  <c r="J21"/>
  <c r="I21"/>
  <c r="J16"/>
  <c r="I16"/>
  <c r="J11"/>
  <c r="I11"/>
  <c r="I28" i="4"/>
  <c r="J24"/>
  <c r="I24"/>
  <c r="J20"/>
  <c r="I20"/>
  <c r="I16"/>
  <c r="I11"/>
  <c r="J16" i="5" l="1"/>
  <c r="K16"/>
  <c r="J15"/>
  <c r="K17"/>
  <c r="K19"/>
  <c r="H18"/>
  <c r="K18" s="1"/>
  <c r="I19" i="3"/>
  <c r="I18"/>
  <c r="I17"/>
  <c r="J18" i="5" l="1"/>
  <c r="I17" i="2"/>
  <c r="I12"/>
</calcChain>
</file>

<file path=xl/sharedStrings.xml><?xml version="1.0" encoding="utf-8"?>
<sst xmlns="http://schemas.openxmlformats.org/spreadsheetml/2006/main" count="223" uniqueCount="116">
  <si>
    <t>Сведения</t>
  </si>
  <si>
    <t>наименование</t>
  </si>
  <si>
    <t>Единица измерения</t>
  </si>
  <si>
    <t>Количество</t>
  </si>
  <si>
    <t>план</t>
  </si>
  <si>
    <t>факт</t>
  </si>
  <si>
    <t>% исполнения</t>
  </si>
  <si>
    <t>Не исполнено</t>
  </si>
  <si>
    <t>Причина неисполнения</t>
  </si>
  <si>
    <t>Муниципальная услуга "Организация деятельности клубных формирований и формирований самодеятельного народного творчества"</t>
  </si>
  <si>
    <t>Муниципальная услуга "Организация и проведение мероприятий"</t>
  </si>
  <si>
    <t>Муниципальная услуга "Показ (организация показа) концертных программ (в стационарных условиях)"</t>
  </si>
  <si>
    <t>Муниципальная услуга "Показ (организация показа) концертных программ (на выезде)"</t>
  </si>
  <si>
    <t>Муниципальная услуга "Библиотечное, библиографическое и информационное обслуживание пользователей библиотеки"</t>
  </si>
  <si>
    <t>Количество посещений (вне стационара)</t>
  </si>
  <si>
    <t>Муниципальная работа "Библиографическая обработка документов и создание каталогов"</t>
  </si>
  <si>
    <t>Количество документов</t>
  </si>
  <si>
    <t>Муниципальная работа "Формирование, учет, изучение, обеспечение физического сохранения и безопасности фондов библиотек, включая оцифровку фондов"</t>
  </si>
  <si>
    <t xml:space="preserve">Муниципальная услуга "Публичный показ музейных предметов, музейных коллекций" </t>
  </si>
  <si>
    <t>Число посетителей (в стационарных условиях на платной основе)</t>
  </si>
  <si>
    <t>Число посетителей (вне стационара на платной основе)</t>
  </si>
  <si>
    <t>Число посетителей (в стационарных условиях на бесплатной основе)</t>
  </si>
  <si>
    <t>Число посетителей (вне стационара на бесплатной основе)</t>
  </si>
  <si>
    <t>Муниципальная услуга "Реализация дополнительных предпрофессиональных программ в области искусств"</t>
  </si>
  <si>
    <t>Муниципальная услуга "Реализация дополнительных общеразвивающих программ"</t>
  </si>
  <si>
    <t>Количество человеко-часов</t>
  </si>
  <si>
    <t>Количество клубных формирований (на общественных началах)</t>
  </si>
  <si>
    <t>Число зрителей 
(в стационарных условиях) - человек</t>
  </si>
  <si>
    <t>Количество публичных выступлений (на выезде) - единиц</t>
  </si>
  <si>
    <t>Муниципальная работа "Создание экспозиций (выставок) музеев, организация выездных выставок "</t>
  </si>
  <si>
    <t>Количество экспозиций 
(в стационарных условиях)</t>
  </si>
  <si>
    <t>Количество экспозиций 
(вне стационара)</t>
  </si>
  <si>
    <t>Муниципальная работа "Формирование, учет, изучение, обеспечение физического сохранения и безопасности музейных предметов, музейных коллекций"</t>
  </si>
  <si>
    <t xml:space="preserve">           о результатах учреждения по исполнению  муниципального  задания</t>
  </si>
  <si>
    <t>муниципальные услуги (работы)</t>
  </si>
  <si>
    <t>Дома культуры</t>
  </si>
  <si>
    <t>МУ "Централизованная библиотечная система"</t>
  </si>
  <si>
    <t>МУ "Краеведческий музей"</t>
  </si>
  <si>
    <t>Школы дополнительного образования</t>
  </si>
  <si>
    <t>Количество посещений (удаленно через сеть интернет)</t>
  </si>
  <si>
    <t>ед.</t>
  </si>
  <si>
    <t>Организация строительства, реконструкции капитального ремонта объектов капитального строительства и сооружений с ведением работ по строительному контролю</t>
  </si>
  <si>
    <t>Геодезические работы</t>
  </si>
  <si>
    <t xml:space="preserve">           о результатах учреждения по исполнению муниципального  задания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</si>
  <si>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</si>
  <si>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Предоставление социального обслуживания в форме на дому</t>
  </si>
  <si>
    <t>Предоставление социального обслуживания в полустационарной форме</t>
  </si>
  <si>
    <t>Предоставление социального обслуживания в стационарной форме</t>
  </si>
  <si>
    <t>Управление социальной защиты населения администрации Копейского городского округа Челябинской области</t>
  </si>
  <si>
    <t>Управление культуры администрации Копейского городского округа Челябинской области</t>
  </si>
  <si>
    <t>Администрация Копейского городского округа Челябинской области</t>
  </si>
  <si>
    <t xml:space="preserve"> муниципальные услуги (работы)</t>
  </si>
  <si>
    <t>чел.</t>
  </si>
  <si>
    <t>шт.</t>
  </si>
  <si>
    <t>Организация и проведение официальных физкультурных (физкультурно-оздоровительных) мероприятий</t>
  </si>
  <si>
    <t>Обеспечение доступа к объектам спорта</t>
  </si>
  <si>
    <t>человеко-часы</t>
  </si>
  <si>
    <t>Проведение занятий физкультурно-спортивной направленности по месту проживания граждан</t>
  </si>
  <si>
    <t>Реализация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</si>
  <si>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</si>
  <si>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для детей с умственной отсталостью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</si>
  <si>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</si>
  <si>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</si>
  <si>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Предоставление питания</t>
  </si>
  <si>
    <t>Реализация дополнительных общеразвивающих программ</t>
  </si>
  <si>
    <t>Реализация основных общеобразовательных программ дошкольного образования</t>
  </si>
  <si>
    <t>Присмотр и уход</t>
  </si>
  <si>
    <t>количество мероприятий</t>
  </si>
  <si>
    <t>количество участников мероприятий</t>
  </si>
  <si>
    <t>Психолого-медико-педагогическое обследование детей</t>
  </si>
  <si>
    <t>число обучающихся</t>
  </si>
  <si>
    <t>число родителей (законных представителей), педагогических работников</t>
  </si>
  <si>
    <t>Коррекционно-развивающая, компенсирующая и логопедическая помощь обучающимся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</si>
  <si>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</si>
  <si>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</si>
  <si>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>Организация отдыха детей и молодежи:</t>
  </si>
  <si>
    <t>количество человек</t>
  </si>
  <si>
    <t>отчисление в связи с переводом в другие образовательные организации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</si>
  <si>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деятельности:</t>
  </si>
  <si>
    <t>Методическое обеспечение образовательной деятельности (организация и проведение методических мероприятий):</t>
  </si>
  <si>
    <t>Психолого-педагогическое консультирование обучающихся, их родителей (законных представителей) и педагогических работников:</t>
  </si>
  <si>
    <t>Управление физической культуры, спорта и туризма администрации Копейского городского округа Челябинской области</t>
  </si>
  <si>
    <t>чел</t>
  </si>
  <si>
    <t>Отклонение в пределах допустимого значения 10%</t>
  </si>
  <si>
    <t>час</t>
  </si>
  <si>
    <t>Количество проведенных мероприятий (на бесплатной основе)</t>
  </si>
  <si>
    <t>Количество проведенных мероприятий (на платной основе)</t>
  </si>
  <si>
    <t>Количество посещений (в стационарных условиях на бесплатной основе)</t>
  </si>
  <si>
    <t>Количество посещений (в стационарных условиях на платной основе)</t>
  </si>
  <si>
    <t>Приложение к пояснительной записке за 2023 год</t>
  </si>
  <si>
    <t>Количество участников формирований самодеятельного народного творчества (на бесплатной основе)</t>
  </si>
  <si>
    <t>Количество участников формирований самодеятельного народного творчества (на платной основе)</t>
  </si>
  <si>
    <t xml:space="preserve">Отклонение в пределах допустимого значения </t>
  </si>
  <si>
    <t>Реализация дополнительных образовательных программ спортивной подготовки по олимпийским видам спорта</t>
  </si>
  <si>
    <t>Государственные (муниципальные) услуги (работы)</t>
  </si>
  <si>
    <t>код</t>
  </si>
  <si>
    <t>34.787.0</t>
  </si>
  <si>
    <t>34.788.0</t>
  </si>
  <si>
    <t>35.Д39.0</t>
  </si>
  <si>
    <t>35.791.0</t>
  </si>
  <si>
    <t>36.794.0</t>
  </si>
  <si>
    <t>34.Д07.0</t>
  </si>
  <si>
    <t>42.Г42.0</t>
  </si>
  <si>
    <t>50.Д45.0</t>
  </si>
  <si>
    <t>уменьшение контингента, перевод в другие образовательные организации, ограничение посещения МДОУ в связи с больничными</t>
  </si>
  <si>
    <t>50.785.0</t>
  </si>
  <si>
    <t>931911.Р.76.1.11170001001</t>
  </si>
  <si>
    <t>854219.Р.76.1.11240001000</t>
  </si>
  <si>
    <t>34.Г52.0</t>
  </si>
  <si>
    <t>34.Г53.0</t>
  </si>
  <si>
    <t>34.Г54.0</t>
  </si>
  <si>
    <t>493913.P.76.1.01190001001</t>
  </si>
  <si>
    <t>493939.P.76.1.11100001001</t>
  </si>
  <si>
    <t>10.028.0</t>
  </si>
  <si>
    <t>отклонение в пределах допустимого значения (до 15%)</t>
  </si>
  <si>
    <t xml:space="preserve">           о результатах учреждений, подведомственных Управлению образования администрации Копейского городского округа Челябинской области, по исполнению государственного (муниципального) задания на 2023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</si>
</sst>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#,##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0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165" fontId="1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3" fontId="1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4" fillId="0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1" fontId="4" fillId="0" borderId="2" xfId="0" applyNumberFormat="1" applyFont="1" applyFill="1" applyBorder="1" applyAlignment="1">
      <alignment horizontal="center" vertical="top"/>
    </xf>
    <xf numFmtId="166" fontId="1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horizontal="left"/>
    </xf>
    <xf numFmtId="0" fontId="11" fillId="0" borderId="0" xfId="0" applyFont="1" applyFill="1"/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3" fontId="7" fillId="0" borderId="2" xfId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/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9" fontId="7" fillId="0" borderId="2" xfId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23"/>
  <sheetViews>
    <sheetView workbookViewId="0">
      <selection activeCell="G17" sqref="G17"/>
    </sheetView>
  </sheetViews>
  <sheetFormatPr defaultColWidth="9.109375" defaultRowHeight="13.8"/>
  <cols>
    <col min="1" max="1" width="15.33203125" style="9" customWidth="1"/>
    <col min="2" max="3" width="9.109375" style="9"/>
    <col min="4" max="4" width="9" style="9" customWidth="1"/>
    <col min="5" max="5" width="9.109375" style="9"/>
    <col min="6" max="6" width="16.6640625" style="10" customWidth="1"/>
    <col min="7" max="7" width="10" style="4" bestFit="1" customWidth="1"/>
    <col min="8" max="8" width="12.44140625" style="4" customWidth="1"/>
    <col min="9" max="9" width="11.5546875" style="4" customWidth="1"/>
    <col min="10" max="10" width="12.33203125" style="4" customWidth="1"/>
    <col min="11" max="11" width="9.109375" style="10"/>
    <col min="12" max="12" width="10.33203125" style="10" customWidth="1"/>
    <col min="13" max="13" width="4.88671875" style="10" customWidth="1"/>
    <col min="14" max="16384" width="9.109375" style="4"/>
  </cols>
  <sheetData>
    <row r="3" spans="1:13">
      <c r="A3" s="1"/>
      <c r="B3" s="1"/>
      <c r="C3" s="1"/>
      <c r="D3" s="1"/>
      <c r="E3" s="1"/>
      <c r="F3" s="2"/>
      <c r="G3" s="3"/>
      <c r="H3" s="3"/>
      <c r="I3" s="69" t="s">
        <v>89</v>
      </c>
      <c r="J3" s="69"/>
      <c r="K3" s="69"/>
      <c r="L3" s="69"/>
      <c r="M3" s="69"/>
    </row>
    <row r="4" spans="1:13">
      <c r="A4" s="1"/>
      <c r="B4" s="1"/>
      <c r="C4" s="1"/>
      <c r="D4" s="1"/>
      <c r="E4" s="1"/>
      <c r="F4" s="2"/>
      <c r="G4" s="3"/>
      <c r="H4" s="3"/>
      <c r="I4" s="69"/>
      <c r="J4" s="69"/>
      <c r="K4" s="69"/>
      <c r="L4" s="69"/>
      <c r="M4" s="69"/>
    </row>
    <row r="5" spans="1:13">
      <c r="A5" s="5"/>
      <c r="B5" s="5"/>
      <c r="C5" s="70" t="s">
        <v>0</v>
      </c>
      <c r="D5" s="70"/>
      <c r="E5" s="70"/>
      <c r="F5" s="70"/>
      <c r="G5" s="70"/>
      <c r="H5" s="70"/>
      <c r="I5" s="70"/>
      <c r="J5" s="6"/>
      <c r="K5" s="2"/>
      <c r="L5" s="2"/>
      <c r="M5" s="2"/>
    </row>
    <row r="6" spans="1:13">
      <c r="A6" s="70" t="s">
        <v>33</v>
      </c>
      <c r="B6" s="70"/>
      <c r="C6" s="70"/>
      <c r="D6" s="70"/>
      <c r="E6" s="70"/>
      <c r="F6" s="70"/>
      <c r="G6" s="70"/>
      <c r="H6" s="70"/>
      <c r="I6" s="70"/>
      <c r="J6" s="70"/>
      <c r="K6" s="2"/>
      <c r="L6" s="2"/>
      <c r="M6" s="2"/>
    </row>
    <row r="7" spans="1:13" ht="28.5" customHeight="1">
      <c r="A7" s="71" t="s">
        <v>50</v>
      </c>
      <c r="B7" s="71"/>
      <c r="C7" s="71"/>
      <c r="D7" s="71"/>
      <c r="E7" s="71"/>
      <c r="F7" s="71"/>
      <c r="G7" s="71"/>
      <c r="H7" s="71"/>
      <c r="I7" s="71"/>
      <c r="J7" s="71"/>
      <c r="K7" s="72"/>
      <c r="L7" s="72"/>
      <c r="M7" s="72"/>
    </row>
    <row r="8" spans="1:1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9" spans="1:13">
      <c r="A9" s="52" t="s">
        <v>34</v>
      </c>
      <c r="B9" s="52"/>
      <c r="C9" s="52"/>
      <c r="D9" s="52"/>
      <c r="E9" s="52"/>
      <c r="F9" s="65" t="s">
        <v>2</v>
      </c>
      <c r="G9" s="52" t="s">
        <v>3</v>
      </c>
      <c r="H9" s="52"/>
      <c r="I9" s="53" t="s">
        <v>6</v>
      </c>
      <c r="J9" s="65" t="s">
        <v>7</v>
      </c>
      <c r="K9" s="65" t="s">
        <v>8</v>
      </c>
      <c r="L9" s="65"/>
      <c r="M9" s="65"/>
    </row>
    <row r="10" spans="1:13">
      <c r="A10" s="66" t="s">
        <v>1</v>
      </c>
      <c r="B10" s="67"/>
      <c r="C10" s="67"/>
      <c r="D10" s="67"/>
      <c r="E10" s="68"/>
      <c r="F10" s="65"/>
      <c r="G10" s="7" t="s">
        <v>4</v>
      </c>
      <c r="H10" s="7" t="s">
        <v>5</v>
      </c>
      <c r="I10" s="53"/>
      <c r="J10" s="65"/>
      <c r="K10" s="65"/>
      <c r="L10" s="65"/>
      <c r="M10" s="65"/>
    </row>
    <row r="11" spans="1:13">
      <c r="A11" s="52">
        <v>1</v>
      </c>
      <c r="B11" s="52"/>
      <c r="C11" s="52"/>
      <c r="D11" s="52"/>
      <c r="E11" s="52"/>
      <c r="F11" s="8">
        <v>2</v>
      </c>
      <c r="G11" s="7">
        <v>3</v>
      </c>
      <c r="H11" s="7">
        <v>4</v>
      </c>
      <c r="I11" s="7">
        <v>5</v>
      </c>
      <c r="J11" s="7">
        <v>6</v>
      </c>
      <c r="K11" s="53">
        <v>7</v>
      </c>
      <c r="L11" s="53"/>
      <c r="M11" s="53"/>
    </row>
    <row r="12" spans="1:13" ht="12.75" customHeight="1">
      <c r="A12" s="55" t="s">
        <v>41</v>
      </c>
      <c r="B12" s="56"/>
      <c r="C12" s="56"/>
      <c r="D12" s="56"/>
      <c r="E12" s="56"/>
      <c r="F12" s="57" t="s">
        <v>40</v>
      </c>
      <c r="G12" s="60">
        <v>13</v>
      </c>
      <c r="H12" s="60">
        <v>13</v>
      </c>
      <c r="I12" s="61">
        <f>H12/G12*100</f>
        <v>100</v>
      </c>
      <c r="J12" s="64"/>
      <c r="K12" s="54"/>
      <c r="L12" s="54"/>
      <c r="M12" s="54"/>
    </row>
    <row r="13" spans="1:13" ht="12.75" customHeight="1">
      <c r="A13" s="56"/>
      <c r="B13" s="56"/>
      <c r="C13" s="56"/>
      <c r="D13" s="56"/>
      <c r="E13" s="56"/>
      <c r="F13" s="58"/>
      <c r="G13" s="60"/>
      <c r="H13" s="60"/>
      <c r="I13" s="62"/>
      <c r="J13" s="64"/>
      <c r="K13" s="54"/>
      <c r="L13" s="54"/>
      <c r="M13" s="54"/>
    </row>
    <row r="14" spans="1:13" ht="12.75" customHeight="1">
      <c r="A14" s="56"/>
      <c r="B14" s="56"/>
      <c r="C14" s="56"/>
      <c r="D14" s="56"/>
      <c r="E14" s="56"/>
      <c r="F14" s="58"/>
      <c r="G14" s="60"/>
      <c r="H14" s="60"/>
      <c r="I14" s="62"/>
      <c r="J14" s="64"/>
      <c r="K14" s="54"/>
      <c r="L14" s="54"/>
      <c r="M14" s="54"/>
    </row>
    <row r="15" spans="1:13" ht="12.75" customHeight="1">
      <c r="A15" s="56"/>
      <c r="B15" s="56"/>
      <c r="C15" s="56"/>
      <c r="D15" s="56"/>
      <c r="E15" s="56"/>
      <c r="F15" s="58"/>
      <c r="G15" s="60"/>
      <c r="H15" s="60"/>
      <c r="I15" s="62"/>
      <c r="J15" s="64"/>
      <c r="K15" s="54"/>
      <c r="L15" s="54"/>
      <c r="M15" s="54"/>
    </row>
    <row r="16" spans="1:13" ht="12.75" customHeight="1">
      <c r="A16" s="56"/>
      <c r="B16" s="56"/>
      <c r="C16" s="56"/>
      <c r="D16" s="56"/>
      <c r="E16" s="56"/>
      <c r="F16" s="59"/>
      <c r="G16" s="60"/>
      <c r="H16" s="60"/>
      <c r="I16" s="63"/>
      <c r="J16" s="64"/>
      <c r="K16" s="54"/>
      <c r="L16" s="54"/>
      <c r="M16" s="54"/>
    </row>
    <row r="17" spans="1:13" ht="22.5" customHeight="1">
      <c r="A17" s="55" t="s">
        <v>42</v>
      </c>
      <c r="B17" s="56"/>
      <c r="C17" s="56"/>
      <c r="D17" s="56"/>
      <c r="E17" s="56"/>
      <c r="F17" s="12" t="s">
        <v>40</v>
      </c>
      <c r="G17" s="20">
        <v>125</v>
      </c>
      <c r="H17" s="20">
        <v>125</v>
      </c>
      <c r="I17" s="27">
        <f>H17/G17*100</f>
        <v>100</v>
      </c>
      <c r="J17" s="11"/>
      <c r="K17" s="54"/>
      <c r="L17" s="54"/>
      <c r="M17" s="54"/>
    </row>
    <row r="18" spans="1:13">
      <c r="H18" s="13"/>
      <c r="I18" s="14"/>
      <c r="J18" s="13"/>
    </row>
    <row r="19" spans="1:13">
      <c r="H19" s="13"/>
      <c r="I19" s="14"/>
      <c r="J19" s="13"/>
    </row>
    <row r="20" spans="1:13">
      <c r="H20" s="13"/>
      <c r="I20" s="14"/>
      <c r="J20" s="13"/>
    </row>
    <row r="21" spans="1:13">
      <c r="H21" s="13"/>
      <c r="I21" s="14"/>
      <c r="J21" s="13"/>
    </row>
    <row r="22" spans="1:13">
      <c r="H22" s="13"/>
      <c r="I22" s="13"/>
      <c r="J22" s="13"/>
    </row>
    <row r="23" spans="1:13">
      <c r="H23" s="13"/>
      <c r="I23" s="13"/>
      <c r="J23" s="13"/>
    </row>
  </sheetData>
  <mergeCells count="24">
    <mergeCell ref="K9:M10"/>
    <mergeCell ref="A10:E10"/>
    <mergeCell ref="I3:M4"/>
    <mergeCell ref="C5:I5"/>
    <mergeCell ref="A6:J6"/>
    <mergeCell ref="A7:J7"/>
    <mergeCell ref="K7:M7"/>
    <mergeCell ref="A8:M8"/>
    <mergeCell ref="A9:E9"/>
    <mergeCell ref="F9:F10"/>
    <mergeCell ref="G9:H9"/>
    <mergeCell ref="I9:I10"/>
    <mergeCell ref="J9:J10"/>
    <mergeCell ref="A11:E11"/>
    <mergeCell ref="K11:M11"/>
    <mergeCell ref="K17:M17"/>
    <mergeCell ref="A17:E17"/>
    <mergeCell ref="K12:M16"/>
    <mergeCell ref="A12:E16"/>
    <mergeCell ref="F12:F16"/>
    <mergeCell ref="G12:G16"/>
    <mergeCell ref="H12:H16"/>
    <mergeCell ref="I12:I16"/>
    <mergeCell ref="J12:J16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0"/>
  <sheetViews>
    <sheetView topLeftCell="A100" workbookViewId="0">
      <selection activeCell="C133" sqref="C133"/>
    </sheetView>
  </sheetViews>
  <sheetFormatPr defaultRowHeight="14.4"/>
  <cols>
    <col min="6" max="6" width="17.109375" customWidth="1"/>
    <col min="10" max="10" width="10.5546875" customWidth="1"/>
  </cols>
  <sheetData>
    <row r="1" spans="1:13">
      <c r="A1" s="30"/>
      <c r="B1" s="30"/>
      <c r="C1" s="30"/>
      <c r="D1" s="30"/>
      <c r="E1" s="30"/>
      <c r="F1" s="31"/>
      <c r="G1" s="32"/>
      <c r="H1" s="32"/>
      <c r="I1" s="115" t="s">
        <v>89</v>
      </c>
      <c r="J1" s="115"/>
      <c r="K1" s="115"/>
      <c r="L1" s="115"/>
      <c r="M1" s="115"/>
    </row>
    <row r="2" spans="1:13">
      <c r="A2" s="30"/>
      <c r="B2" s="30"/>
      <c r="C2" s="30"/>
      <c r="D2" s="30"/>
      <c r="E2" s="30"/>
      <c r="F2" s="31"/>
      <c r="G2" s="32"/>
      <c r="H2" s="32"/>
      <c r="I2" s="115"/>
      <c r="J2" s="115"/>
      <c r="K2" s="115"/>
      <c r="L2" s="115"/>
      <c r="M2" s="115"/>
    </row>
    <row r="3" spans="1:13">
      <c r="A3" s="34"/>
      <c r="B3" s="34"/>
      <c r="C3" s="126" t="s">
        <v>0</v>
      </c>
      <c r="D3" s="126"/>
      <c r="E3" s="126"/>
      <c r="F3" s="126"/>
      <c r="G3" s="126"/>
      <c r="H3" s="126"/>
      <c r="I3" s="126"/>
      <c r="J3" s="35"/>
      <c r="K3" s="36"/>
      <c r="L3" s="36"/>
      <c r="M3" s="36"/>
    </row>
    <row r="4" spans="1:13">
      <c r="A4" s="126" t="s">
        <v>33</v>
      </c>
      <c r="B4" s="126"/>
      <c r="C4" s="126"/>
      <c r="D4" s="126"/>
      <c r="E4" s="126"/>
      <c r="F4" s="126"/>
      <c r="G4" s="126"/>
      <c r="H4" s="126"/>
      <c r="I4" s="126"/>
      <c r="J4" s="126"/>
      <c r="K4" s="36"/>
      <c r="L4" s="36"/>
      <c r="M4" s="36"/>
    </row>
    <row r="5" spans="1:13">
      <c r="A5" s="127" t="s">
        <v>49</v>
      </c>
      <c r="B5" s="127"/>
      <c r="C5" s="127"/>
      <c r="D5" s="127"/>
      <c r="E5" s="127"/>
      <c r="F5" s="127"/>
      <c r="G5" s="127"/>
      <c r="H5" s="127"/>
      <c r="I5" s="127"/>
      <c r="J5" s="127"/>
      <c r="K5" s="115"/>
      <c r="L5" s="115"/>
      <c r="M5" s="115"/>
    </row>
    <row r="6" spans="1:13" ht="8.25" customHeight="1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3" ht="36.75" customHeight="1">
      <c r="A7" s="116" t="s">
        <v>34</v>
      </c>
      <c r="B7" s="116"/>
      <c r="C7" s="116"/>
      <c r="D7" s="116"/>
      <c r="E7" s="116"/>
      <c r="F7" s="93" t="s">
        <v>2</v>
      </c>
      <c r="G7" s="116" t="s">
        <v>3</v>
      </c>
      <c r="H7" s="116"/>
      <c r="I7" s="129" t="s">
        <v>6</v>
      </c>
      <c r="J7" s="93" t="s">
        <v>7</v>
      </c>
      <c r="K7" s="93" t="s">
        <v>8</v>
      </c>
      <c r="L7" s="93"/>
      <c r="M7" s="93"/>
    </row>
    <row r="8" spans="1:13">
      <c r="A8" s="130" t="s">
        <v>1</v>
      </c>
      <c r="B8" s="101"/>
      <c r="C8" s="101"/>
      <c r="D8" s="101"/>
      <c r="E8" s="102"/>
      <c r="F8" s="93"/>
      <c r="G8" s="47" t="s">
        <v>4</v>
      </c>
      <c r="H8" s="47" t="s">
        <v>5</v>
      </c>
      <c r="I8" s="129"/>
      <c r="J8" s="93"/>
      <c r="K8" s="93"/>
      <c r="L8" s="93"/>
      <c r="M8" s="93"/>
    </row>
    <row r="9" spans="1:13">
      <c r="A9" s="116">
        <v>1</v>
      </c>
      <c r="B9" s="116"/>
      <c r="C9" s="116"/>
      <c r="D9" s="116"/>
      <c r="E9" s="116"/>
      <c r="F9" s="48">
        <v>2</v>
      </c>
      <c r="G9" s="47">
        <v>3</v>
      </c>
      <c r="H9" s="47">
        <v>4</v>
      </c>
      <c r="I9" s="47">
        <v>5</v>
      </c>
      <c r="J9" s="47">
        <v>6</v>
      </c>
      <c r="K9" s="93">
        <v>7</v>
      </c>
      <c r="L9" s="93"/>
      <c r="M9" s="93"/>
    </row>
    <row r="10" spans="1:13">
      <c r="A10" s="101" t="s">
        <v>35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3">
      <c r="A11" s="97" t="s">
        <v>9</v>
      </c>
      <c r="B11" s="97"/>
      <c r="C11" s="97"/>
      <c r="D11" s="97"/>
      <c r="E11" s="97"/>
      <c r="F11" s="85" t="s">
        <v>90</v>
      </c>
      <c r="G11" s="86">
        <v>1989</v>
      </c>
      <c r="H11" s="86">
        <v>1967</v>
      </c>
      <c r="I11" s="91">
        <f>H11/G11*100</f>
        <v>98.893916540975368</v>
      </c>
      <c r="J11" s="88">
        <f>G11-H11</f>
        <v>22</v>
      </c>
      <c r="K11" s="96" t="s">
        <v>92</v>
      </c>
      <c r="L11" s="96"/>
      <c r="M11" s="96"/>
    </row>
    <row r="12" spans="1:13">
      <c r="A12" s="92"/>
      <c r="B12" s="92"/>
      <c r="C12" s="92"/>
      <c r="D12" s="92"/>
      <c r="E12" s="92"/>
      <c r="F12" s="93"/>
      <c r="G12" s="87"/>
      <c r="H12" s="87"/>
      <c r="I12" s="95"/>
      <c r="J12" s="94"/>
      <c r="K12" s="96"/>
      <c r="L12" s="96"/>
      <c r="M12" s="96"/>
    </row>
    <row r="13" spans="1:13">
      <c r="A13" s="92"/>
      <c r="B13" s="92"/>
      <c r="C13" s="92"/>
      <c r="D13" s="92"/>
      <c r="E13" s="92"/>
      <c r="F13" s="93"/>
      <c r="G13" s="87"/>
      <c r="H13" s="87"/>
      <c r="I13" s="95"/>
      <c r="J13" s="94"/>
      <c r="K13" s="96"/>
      <c r="L13" s="96"/>
      <c r="M13" s="96"/>
    </row>
    <row r="14" spans="1:13">
      <c r="A14" s="92"/>
      <c r="B14" s="92"/>
      <c r="C14" s="92"/>
      <c r="D14" s="92"/>
      <c r="E14" s="92"/>
      <c r="F14" s="93"/>
      <c r="G14" s="87"/>
      <c r="H14" s="87"/>
      <c r="I14" s="95"/>
      <c r="J14" s="94"/>
      <c r="K14" s="96"/>
      <c r="L14" s="96"/>
      <c r="M14" s="96"/>
    </row>
    <row r="15" spans="1:13" ht="50.25" customHeight="1">
      <c r="A15" s="92"/>
      <c r="B15" s="92"/>
      <c r="C15" s="92"/>
      <c r="D15" s="92"/>
      <c r="E15" s="92"/>
      <c r="F15" s="93"/>
      <c r="G15" s="88"/>
      <c r="H15" s="88"/>
      <c r="I15" s="95"/>
      <c r="J15" s="94"/>
      <c r="K15" s="96"/>
      <c r="L15" s="96"/>
      <c r="M15" s="96"/>
    </row>
    <row r="16" spans="1:13">
      <c r="A16" s="97" t="s">
        <v>9</v>
      </c>
      <c r="B16" s="97"/>
      <c r="C16" s="97"/>
      <c r="D16" s="97"/>
      <c r="E16" s="97"/>
      <c r="F16" s="85" t="s">
        <v>91</v>
      </c>
      <c r="G16" s="86">
        <v>241</v>
      </c>
      <c r="H16" s="86">
        <v>225</v>
      </c>
      <c r="I16" s="91">
        <f>H16/G16*100</f>
        <v>93.360995850622402</v>
      </c>
      <c r="J16" s="88">
        <f>G16-H16</f>
        <v>16</v>
      </c>
      <c r="K16" s="96" t="s">
        <v>92</v>
      </c>
      <c r="L16" s="96"/>
      <c r="M16" s="96"/>
    </row>
    <row r="17" spans="1:13">
      <c r="A17" s="92"/>
      <c r="B17" s="92"/>
      <c r="C17" s="92"/>
      <c r="D17" s="92"/>
      <c r="E17" s="92"/>
      <c r="F17" s="93"/>
      <c r="G17" s="87"/>
      <c r="H17" s="87"/>
      <c r="I17" s="95"/>
      <c r="J17" s="94"/>
      <c r="K17" s="96"/>
      <c r="L17" s="96"/>
      <c r="M17" s="96"/>
    </row>
    <row r="18" spans="1:13">
      <c r="A18" s="92"/>
      <c r="B18" s="92"/>
      <c r="C18" s="92"/>
      <c r="D18" s="92"/>
      <c r="E18" s="92"/>
      <c r="F18" s="93"/>
      <c r="G18" s="87"/>
      <c r="H18" s="87"/>
      <c r="I18" s="95"/>
      <c r="J18" s="94"/>
      <c r="K18" s="96"/>
      <c r="L18" s="96"/>
      <c r="M18" s="96"/>
    </row>
    <row r="19" spans="1:13">
      <c r="A19" s="92"/>
      <c r="B19" s="92"/>
      <c r="C19" s="92"/>
      <c r="D19" s="92"/>
      <c r="E19" s="92"/>
      <c r="F19" s="93"/>
      <c r="G19" s="87"/>
      <c r="H19" s="87"/>
      <c r="I19" s="95"/>
      <c r="J19" s="94"/>
      <c r="K19" s="96"/>
      <c r="L19" s="96"/>
      <c r="M19" s="96"/>
    </row>
    <row r="20" spans="1:13" ht="37.799999999999997" customHeight="1">
      <c r="A20" s="92"/>
      <c r="B20" s="92"/>
      <c r="C20" s="92"/>
      <c r="D20" s="92"/>
      <c r="E20" s="92"/>
      <c r="F20" s="93"/>
      <c r="G20" s="88"/>
      <c r="H20" s="88"/>
      <c r="I20" s="95"/>
      <c r="J20" s="94"/>
      <c r="K20" s="96"/>
      <c r="L20" s="96"/>
      <c r="M20" s="96"/>
    </row>
    <row r="21" spans="1:13">
      <c r="A21" s="92" t="s">
        <v>9</v>
      </c>
      <c r="B21" s="92"/>
      <c r="C21" s="92"/>
      <c r="D21" s="92"/>
      <c r="E21" s="92"/>
      <c r="F21" s="93" t="s">
        <v>26</v>
      </c>
      <c r="G21" s="94">
        <v>52</v>
      </c>
      <c r="H21" s="94">
        <v>51</v>
      </c>
      <c r="I21" s="91">
        <f>H21/G21*100</f>
        <v>98.076923076923066</v>
      </c>
      <c r="J21" s="94">
        <f>G21-H21</f>
        <v>1</v>
      </c>
      <c r="K21" s="96" t="s">
        <v>92</v>
      </c>
      <c r="L21" s="96"/>
      <c r="M21" s="96"/>
    </row>
    <row r="22" spans="1:13">
      <c r="A22" s="92"/>
      <c r="B22" s="92"/>
      <c r="C22" s="92"/>
      <c r="D22" s="92"/>
      <c r="E22" s="92"/>
      <c r="F22" s="93"/>
      <c r="G22" s="94"/>
      <c r="H22" s="94"/>
      <c r="I22" s="95"/>
      <c r="J22" s="94"/>
      <c r="K22" s="96"/>
      <c r="L22" s="96"/>
      <c r="M22" s="96"/>
    </row>
    <row r="23" spans="1:13">
      <c r="A23" s="92"/>
      <c r="B23" s="92"/>
      <c r="C23" s="92"/>
      <c r="D23" s="92"/>
      <c r="E23" s="92"/>
      <c r="F23" s="93"/>
      <c r="G23" s="94"/>
      <c r="H23" s="94"/>
      <c r="I23" s="95"/>
      <c r="J23" s="94"/>
      <c r="K23" s="96"/>
      <c r="L23" s="96"/>
      <c r="M23" s="96"/>
    </row>
    <row r="24" spans="1:13">
      <c r="A24" s="92"/>
      <c r="B24" s="92"/>
      <c r="C24" s="92"/>
      <c r="D24" s="92"/>
      <c r="E24" s="92"/>
      <c r="F24" s="93"/>
      <c r="G24" s="94"/>
      <c r="H24" s="94"/>
      <c r="I24" s="95"/>
      <c r="J24" s="94"/>
      <c r="K24" s="96"/>
      <c r="L24" s="96"/>
      <c r="M24" s="96"/>
    </row>
    <row r="25" spans="1:13">
      <c r="A25" s="92"/>
      <c r="B25" s="92"/>
      <c r="C25" s="92"/>
      <c r="D25" s="92"/>
      <c r="E25" s="92"/>
      <c r="F25" s="93"/>
      <c r="G25" s="94"/>
      <c r="H25" s="94"/>
      <c r="I25" s="95"/>
      <c r="J25" s="94"/>
      <c r="K25" s="96"/>
      <c r="L25" s="96"/>
      <c r="M25" s="96"/>
    </row>
    <row r="26" spans="1:13">
      <c r="A26" s="92" t="s">
        <v>10</v>
      </c>
      <c r="B26" s="92"/>
      <c r="C26" s="92"/>
      <c r="D26" s="92"/>
      <c r="E26" s="92"/>
      <c r="F26" s="93" t="s">
        <v>85</v>
      </c>
      <c r="G26" s="94">
        <v>931</v>
      </c>
      <c r="H26" s="94">
        <v>965</v>
      </c>
      <c r="I26" s="95">
        <f>H26/G26*100</f>
        <v>103.65198711063373</v>
      </c>
      <c r="J26" s="94"/>
      <c r="K26" s="117"/>
      <c r="L26" s="118"/>
      <c r="M26" s="119"/>
    </row>
    <row r="27" spans="1:13">
      <c r="A27" s="92"/>
      <c r="B27" s="92"/>
      <c r="C27" s="92"/>
      <c r="D27" s="92"/>
      <c r="E27" s="92"/>
      <c r="F27" s="93"/>
      <c r="G27" s="94"/>
      <c r="H27" s="94"/>
      <c r="I27" s="95"/>
      <c r="J27" s="94"/>
      <c r="K27" s="120"/>
      <c r="L27" s="121"/>
      <c r="M27" s="122"/>
    </row>
    <row r="28" spans="1:13">
      <c r="A28" s="92"/>
      <c r="B28" s="92"/>
      <c r="C28" s="92"/>
      <c r="D28" s="92"/>
      <c r="E28" s="92"/>
      <c r="F28" s="93"/>
      <c r="G28" s="94"/>
      <c r="H28" s="94"/>
      <c r="I28" s="95"/>
      <c r="J28" s="94"/>
      <c r="K28" s="120"/>
      <c r="L28" s="121"/>
      <c r="M28" s="122"/>
    </row>
    <row r="29" spans="1:13">
      <c r="A29" s="92"/>
      <c r="B29" s="92"/>
      <c r="C29" s="92"/>
      <c r="D29" s="92"/>
      <c r="E29" s="92"/>
      <c r="F29" s="93"/>
      <c r="G29" s="94"/>
      <c r="H29" s="94"/>
      <c r="I29" s="95"/>
      <c r="J29" s="94"/>
      <c r="K29" s="123"/>
      <c r="L29" s="124"/>
      <c r="M29" s="125"/>
    </row>
    <row r="30" spans="1:13">
      <c r="A30" s="92" t="s">
        <v>10</v>
      </c>
      <c r="B30" s="92"/>
      <c r="C30" s="92"/>
      <c r="D30" s="92"/>
      <c r="E30" s="92"/>
      <c r="F30" s="93" t="s">
        <v>86</v>
      </c>
      <c r="G30" s="94">
        <v>516</v>
      </c>
      <c r="H30" s="94">
        <v>467</v>
      </c>
      <c r="I30" s="95">
        <f>H30/G30*100</f>
        <v>90.503875968992247</v>
      </c>
      <c r="J30" s="94">
        <f>G30-H30</f>
        <v>49</v>
      </c>
      <c r="K30" s="117" t="s">
        <v>92</v>
      </c>
      <c r="L30" s="118"/>
      <c r="M30" s="119"/>
    </row>
    <row r="31" spans="1:13">
      <c r="A31" s="92"/>
      <c r="B31" s="92"/>
      <c r="C31" s="92"/>
      <c r="D31" s="92"/>
      <c r="E31" s="92"/>
      <c r="F31" s="93"/>
      <c r="G31" s="94"/>
      <c r="H31" s="94"/>
      <c r="I31" s="95"/>
      <c r="J31" s="94"/>
      <c r="K31" s="120"/>
      <c r="L31" s="121"/>
      <c r="M31" s="122"/>
    </row>
    <row r="32" spans="1:13">
      <c r="A32" s="92"/>
      <c r="B32" s="92"/>
      <c r="C32" s="92"/>
      <c r="D32" s="92"/>
      <c r="E32" s="92"/>
      <c r="F32" s="93"/>
      <c r="G32" s="94"/>
      <c r="H32" s="94"/>
      <c r="I32" s="95"/>
      <c r="J32" s="94"/>
      <c r="K32" s="120"/>
      <c r="L32" s="121"/>
      <c r="M32" s="122"/>
    </row>
    <row r="33" spans="1:13">
      <c r="A33" s="92"/>
      <c r="B33" s="92"/>
      <c r="C33" s="92"/>
      <c r="D33" s="92"/>
      <c r="E33" s="92"/>
      <c r="F33" s="93"/>
      <c r="G33" s="94"/>
      <c r="H33" s="94"/>
      <c r="I33" s="95"/>
      <c r="J33" s="94"/>
      <c r="K33" s="123"/>
      <c r="L33" s="124"/>
      <c r="M33" s="125"/>
    </row>
    <row r="34" spans="1:13">
      <c r="A34" s="97" t="s">
        <v>11</v>
      </c>
      <c r="B34" s="97"/>
      <c r="C34" s="97"/>
      <c r="D34" s="97"/>
      <c r="E34" s="97"/>
      <c r="F34" s="85" t="s">
        <v>27</v>
      </c>
      <c r="G34" s="86">
        <v>1980</v>
      </c>
      <c r="H34" s="86">
        <v>1980</v>
      </c>
      <c r="I34" s="91">
        <f>H34/G34*100</f>
        <v>100</v>
      </c>
      <c r="J34" s="88"/>
      <c r="K34" s="85"/>
      <c r="L34" s="85"/>
      <c r="M34" s="85"/>
    </row>
    <row r="35" spans="1:13">
      <c r="A35" s="92"/>
      <c r="B35" s="92"/>
      <c r="C35" s="92"/>
      <c r="D35" s="92"/>
      <c r="E35" s="92"/>
      <c r="F35" s="93"/>
      <c r="G35" s="87"/>
      <c r="H35" s="87"/>
      <c r="I35" s="95"/>
      <c r="J35" s="94"/>
      <c r="K35" s="93"/>
      <c r="L35" s="93"/>
      <c r="M35" s="93"/>
    </row>
    <row r="36" spans="1:13">
      <c r="A36" s="92"/>
      <c r="B36" s="92"/>
      <c r="C36" s="92"/>
      <c r="D36" s="92"/>
      <c r="E36" s="92"/>
      <c r="F36" s="93"/>
      <c r="G36" s="87"/>
      <c r="H36" s="87"/>
      <c r="I36" s="95"/>
      <c r="J36" s="94"/>
      <c r="K36" s="93"/>
      <c r="L36" s="93"/>
      <c r="M36" s="93"/>
    </row>
    <row r="37" spans="1:13" ht="12" customHeight="1">
      <c r="A37" s="92"/>
      <c r="B37" s="92"/>
      <c r="C37" s="92"/>
      <c r="D37" s="92"/>
      <c r="E37" s="92"/>
      <c r="F37" s="93"/>
      <c r="G37" s="87"/>
      <c r="H37" s="87"/>
      <c r="I37" s="95"/>
      <c r="J37" s="94"/>
      <c r="K37" s="93"/>
      <c r="L37" s="93"/>
      <c r="M37" s="93"/>
    </row>
    <row r="38" spans="1:13" hidden="1">
      <c r="A38" s="92"/>
      <c r="B38" s="92"/>
      <c r="C38" s="92"/>
      <c r="D38" s="92"/>
      <c r="E38" s="92"/>
      <c r="F38" s="93"/>
      <c r="G38" s="88"/>
      <c r="H38" s="88"/>
      <c r="I38" s="95"/>
      <c r="J38" s="94"/>
      <c r="K38" s="93"/>
      <c r="L38" s="93"/>
      <c r="M38" s="93"/>
    </row>
    <row r="39" spans="1:13">
      <c r="A39" s="92" t="s">
        <v>12</v>
      </c>
      <c r="B39" s="92"/>
      <c r="C39" s="92"/>
      <c r="D39" s="92"/>
      <c r="E39" s="92"/>
      <c r="F39" s="93" t="s">
        <v>28</v>
      </c>
      <c r="G39" s="94">
        <v>32</v>
      </c>
      <c r="H39" s="94">
        <v>32</v>
      </c>
      <c r="I39" s="91">
        <f>H39/G39*100</f>
        <v>100</v>
      </c>
      <c r="J39" s="94"/>
      <c r="K39" s="96"/>
      <c r="L39" s="96"/>
      <c r="M39" s="96"/>
    </row>
    <row r="40" spans="1:13">
      <c r="A40" s="92"/>
      <c r="B40" s="92"/>
      <c r="C40" s="92"/>
      <c r="D40" s="92"/>
      <c r="E40" s="92"/>
      <c r="F40" s="93"/>
      <c r="G40" s="94"/>
      <c r="H40" s="94"/>
      <c r="I40" s="95"/>
      <c r="J40" s="94"/>
      <c r="K40" s="96"/>
      <c r="L40" s="96"/>
      <c r="M40" s="96"/>
    </row>
    <row r="41" spans="1:13">
      <c r="A41" s="92"/>
      <c r="B41" s="92"/>
      <c r="C41" s="92"/>
      <c r="D41" s="92"/>
      <c r="E41" s="92"/>
      <c r="F41" s="93"/>
      <c r="G41" s="94"/>
      <c r="H41" s="94"/>
      <c r="I41" s="95"/>
      <c r="J41" s="94"/>
      <c r="K41" s="96"/>
      <c r="L41" s="96"/>
      <c r="M41" s="96"/>
    </row>
    <row r="42" spans="1:13" ht="11.4" customHeight="1">
      <c r="A42" s="92"/>
      <c r="B42" s="92"/>
      <c r="C42" s="92"/>
      <c r="D42" s="92"/>
      <c r="E42" s="92"/>
      <c r="F42" s="93"/>
      <c r="G42" s="94"/>
      <c r="H42" s="94"/>
      <c r="I42" s="95"/>
      <c r="J42" s="94"/>
      <c r="K42" s="96"/>
      <c r="L42" s="96"/>
      <c r="M42" s="96"/>
    </row>
    <row r="43" spans="1:13" hidden="1">
      <c r="A43" s="92"/>
      <c r="B43" s="92"/>
      <c r="C43" s="92"/>
      <c r="D43" s="92"/>
      <c r="E43" s="92"/>
      <c r="F43" s="93"/>
      <c r="G43" s="94"/>
      <c r="H43" s="94"/>
      <c r="I43" s="95"/>
      <c r="J43" s="94"/>
      <c r="K43" s="96"/>
      <c r="L43" s="96"/>
      <c r="M43" s="96"/>
    </row>
    <row r="44" spans="1:13">
      <c r="A44" s="101" t="s">
        <v>36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2"/>
    </row>
    <row r="45" spans="1:13">
      <c r="A45" s="92" t="s">
        <v>13</v>
      </c>
      <c r="B45" s="92"/>
      <c r="C45" s="92"/>
      <c r="D45" s="92"/>
      <c r="E45" s="92"/>
      <c r="F45" s="93" t="s">
        <v>14</v>
      </c>
      <c r="G45" s="94">
        <v>18000</v>
      </c>
      <c r="H45" s="94">
        <v>18222</v>
      </c>
      <c r="I45" s="95">
        <f>H45/G45*100</f>
        <v>101.23333333333333</v>
      </c>
      <c r="J45" s="94"/>
      <c r="K45" s="96"/>
      <c r="L45" s="96"/>
      <c r="M45" s="96"/>
    </row>
    <row r="46" spans="1:13">
      <c r="A46" s="92"/>
      <c r="B46" s="92"/>
      <c r="C46" s="92"/>
      <c r="D46" s="92"/>
      <c r="E46" s="92"/>
      <c r="F46" s="93"/>
      <c r="G46" s="94"/>
      <c r="H46" s="94"/>
      <c r="I46" s="95"/>
      <c r="J46" s="94"/>
      <c r="K46" s="96"/>
      <c r="L46" s="96"/>
      <c r="M46" s="96"/>
    </row>
    <row r="47" spans="1:13">
      <c r="A47" s="92"/>
      <c r="B47" s="92"/>
      <c r="C47" s="92"/>
      <c r="D47" s="92"/>
      <c r="E47" s="92"/>
      <c r="F47" s="93"/>
      <c r="G47" s="94"/>
      <c r="H47" s="94"/>
      <c r="I47" s="95"/>
      <c r="J47" s="94"/>
      <c r="K47" s="96"/>
      <c r="L47" s="96"/>
      <c r="M47" s="96"/>
    </row>
    <row r="48" spans="1:13" ht="4.8" customHeight="1">
      <c r="A48" s="92"/>
      <c r="B48" s="92"/>
      <c r="C48" s="92"/>
      <c r="D48" s="92"/>
      <c r="E48" s="92"/>
      <c r="F48" s="93"/>
      <c r="G48" s="94"/>
      <c r="H48" s="94"/>
      <c r="I48" s="95"/>
      <c r="J48" s="94"/>
      <c r="K48" s="96"/>
      <c r="L48" s="96"/>
      <c r="M48" s="96"/>
    </row>
    <row r="49" spans="1:13">
      <c r="A49" s="97" t="s">
        <v>13</v>
      </c>
      <c r="B49" s="97"/>
      <c r="C49" s="97"/>
      <c r="D49" s="97"/>
      <c r="E49" s="97"/>
      <c r="F49" s="85" t="s">
        <v>87</v>
      </c>
      <c r="G49" s="86">
        <v>427500</v>
      </c>
      <c r="H49" s="86">
        <v>430968</v>
      </c>
      <c r="I49" s="91">
        <f>H49/G49*100</f>
        <v>100.81122807017545</v>
      </c>
      <c r="J49" s="88"/>
      <c r="K49" s="74"/>
      <c r="L49" s="75"/>
      <c r="M49" s="76"/>
    </row>
    <row r="50" spans="1:13">
      <c r="A50" s="92"/>
      <c r="B50" s="92"/>
      <c r="C50" s="92"/>
      <c r="D50" s="92"/>
      <c r="E50" s="92"/>
      <c r="F50" s="93"/>
      <c r="G50" s="87"/>
      <c r="H50" s="87"/>
      <c r="I50" s="95"/>
      <c r="J50" s="94"/>
      <c r="K50" s="77"/>
      <c r="L50" s="78"/>
      <c r="M50" s="79"/>
    </row>
    <row r="51" spans="1:13">
      <c r="A51" s="92"/>
      <c r="B51" s="92"/>
      <c r="C51" s="92"/>
      <c r="D51" s="92"/>
      <c r="E51" s="92"/>
      <c r="F51" s="93"/>
      <c r="G51" s="87"/>
      <c r="H51" s="87"/>
      <c r="I51" s="95"/>
      <c r="J51" s="94"/>
      <c r="K51" s="77"/>
      <c r="L51" s="78"/>
      <c r="M51" s="79"/>
    </row>
    <row r="52" spans="1:13">
      <c r="A52" s="92"/>
      <c r="B52" s="92"/>
      <c r="C52" s="92"/>
      <c r="D52" s="92"/>
      <c r="E52" s="92"/>
      <c r="F52" s="93"/>
      <c r="G52" s="87"/>
      <c r="H52" s="87"/>
      <c r="I52" s="95"/>
      <c r="J52" s="94"/>
      <c r="K52" s="77"/>
      <c r="L52" s="78"/>
      <c r="M52" s="79"/>
    </row>
    <row r="53" spans="1:13">
      <c r="A53" s="92"/>
      <c r="B53" s="92"/>
      <c r="C53" s="92"/>
      <c r="D53" s="92"/>
      <c r="E53" s="92"/>
      <c r="F53" s="93"/>
      <c r="G53" s="88"/>
      <c r="H53" s="88"/>
      <c r="I53" s="95"/>
      <c r="J53" s="94"/>
      <c r="K53" s="80"/>
      <c r="L53" s="81"/>
      <c r="M53" s="82"/>
    </row>
    <row r="54" spans="1:13" ht="15" customHeight="1">
      <c r="A54" s="97" t="s">
        <v>13</v>
      </c>
      <c r="B54" s="97"/>
      <c r="C54" s="97"/>
      <c r="D54" s="97"/>
      <c r="E54" s="97"/>
      <c r="F54" s="85" t="s">
        <v>88</v>
      </c>
      <c r="G54" s="86">
        <v>1200</v>
      </c>
      <c r="H54" s="86">
        <v>1092</v>
      </c>
      <c r="I54" s="91">
        <f>H54/G54*100</f>
        <v>91</v>
      </c>
      <c r="J54" s="88">
        <f>G54-H54</f>
        <v>108</v>
      </c>
      <c r="K54" s="96" t="s">
        <v>92</v>
      </c>
      <c r="L54" s="96"/>
      <c r="M54" s="96"/>
    </row>
    <row r="55" spans="1:13">
      <c r="A55" s="92"/>
      <c r="B55" s="92"/>
      <c r="C55" s="92"/>
      <c r="D55" s="92"/>
      <c r="E55" s="92"/>
      <c r="F55" s="93"/>
      <c r="G55" s="87"/>
      <c r="H55" s="87"/>
      <c r="I55" s="95"/>
      <c r="J55" s="94"/>
      <c r="K55" s="96"/>
      <c r="L55" s="96"/>
      <c r="M55" s="96"/>
    </row>
    <row r="56" spans="1:13">
      <c r="A56" s="92"/>
      <c r="B56" s="92"/>
      <c r="C56" s="92"/>
      <c r="D56" s="92"/>
      <c r="E56" s="92"/>
      <c r="F56" s="93"/>
      <c r="G56" s="87"/>
      <c r="H56" s="87"/>
      <c r="I56" s="95"/>
      <c r="J56" s="94"/>
      <c r="K56" s="96"/>
      <c r="L56" s="96"/>
      <c r="M56" s="96"/>
    </row>
    <row r="57" spans="1:13">
      <c r="A57" s="92"/>
      <c r="B57" s="92"/>
      <c r="C57" s="92"/>
      <c r="D57" s="92"/>
      <c r="E57" s="92"/>
      <c r="F57" s="93"/>
      <c r="G57" s="87"/>
      <c r="H57" s="87"/>
      <c r="I57" s="95"/>
      <c r="J57" s="94"/>
      <c r="K57" s="96"/>
      <c r="L57" s="96"/>
      <c r="M57" s="96"/>
    </row>
    <row r="58" spans="1:13">
      <c r="A58" s="92"/>
      <c r="B58" s="92"/>
      <c r="C58" s="92"/>
      <c r="D58" s="92"/>
      <c r="E58" s="92"/>
      <c r="F58" s="93"/>
      <c r="G58" s="88"/>
      <c r="H58" s="88"/>
      <c r="I58" s="95"/>
      <c r="J58" s="94"/>
      <c r="K58" s="96"/>
      <c r="L58" s="96"/>
      <c r="M58" s="96"/>
    </row>
    <row r="59" spans="1:13">
      <c r="A59" s="74" t="s">
        <v>10</v>
      </c>
      <c r="B59" s="75"/>
      <c r="C59" s="75"/>
      <c r="D59" s="75"/>
      <c r="E59" s="76"/>
      <c r="F59" s="83" t="s">
        <v>85</v>
      </c>
      <c r="G59" s="86">
        <v>105747</v>
      </c>
      <c r="H59" s="86">
        <v>109096</v>
      </c>
      <c r="I59" s="89">
        <f>H59/G59*100</f>
        <v>103.16699291705676</v>
      </c>
      <c r="J59" s="86"/>
      <c r="K59" s="103"/>
      <c r="L59" s="104"/>
      <c r="M59" s="105"/>
    </row>
    <row r="60" spans="1:13">
      <c r="A60" s="77"/>
      <c r="B60" s="78"/>
      <c r="C60" s="78"/>
      <c r="D60" s="78"/>
      <c r="E60" s="79"/>
      <c r="F60" s="84"/>
      <c r="G60" s="87"/>
      <c r="H60" s="87"/>
      <c r="I60" s="90"/>
      <c r="J60" s="87"/>
      <c r="K60" s="106"/>
      <c r="L60" s="107"/>
      <c r="M60" s="108"/>
    </row>
    <row r="61" spans="1:13">
      <c r="A61" s="77"/>
      <c r="B61" s="78"/>
      <c r="C61" s="78"/>
      <c r="D61" s="78"/>
      <c r="E61" s="79"/>
      <c r="F61" s="84"/>
      <c r="G61" s="87"/>
      <c r="H61" s="87"/>
      <c r="I61" s="90"/>
      <c r="J61" s="87"/>
      <c r="K61" s="106"/>
      <c r="L61" s="107"/>
      <c r="M61" s="108"/>
    </row>
    <row r="62" spans="1:13" ht="13.2" customHeight="1">
      <c r="A62" s="77"/>
      <c r="B62" s="78"/>
      <c r="C62" s="78"/>
      <c r="D62" s="78"/>
      <c r="E62" s="79"/>
      <c r="F62" s="84"/>
      <c r="G62" s="87"/>
      <c r="H62" s="87"/>
      <c r="I62" s="90"/>
      <c r="J62" s="87"/>
      <c r="K62" s="106"/>
      <c r="L62" s="107"/>
      <c r="M62" s="108"/>
    </row>
    <row r="63" spans="1:13" ht="7.2" hidden="1" customHeight="1">
      <c r="A63" s="80"/>
      <c r="B63" s="81"/>
      <c r="C63" s="81"/>
      <c r="D63" s="81"/>
      <c r="E63" s="82"/>
      <c r="F63" s="85"/>
      <c r="G63" s="88"/>
      <c r="H63" s="88"/>
      <c r="I63" s="91"/>
      <c r="J63" s="88"/>
      <c r="K63" s="109"/>
      <c r="L63" s="110"/>
      <c r="M63" s="111"/>
    </row>
    <row r="64" spans="1:13">
      <c r="A64" s="74" t="s">
        <v>10</v>
      </c>
      <c r="B64" s="75"/>
      <c r="C64" s="75"/>
      <c r="D64" s="75"/>
      <c r="E64" s="76"/>
      <c r="F64" s="83" t="s">
        <v>86</v>
      </c>
      <c r="G64" s="86">
        <v>1700</v>
      </c>
      <c r="H64" s="86">
        <v>2588</v>
      </c>
      <c r="I64" s="89">
        <f>H64/G64*100</f>
        <v>152.23529411764707</v>
      </c>
      <c r="J64" s="86"/>
      <c r="K64" s="103"/>
      <c r="L64" s="104"/>
      <c r="M64" s="105"/>
    </row>
    <row r="65" spans="1:13" ht="57.6" customHeight="1">
      <c r="A65" s="77"/>
      <c r="B65" s="78"/>
      <c r="C65" s="78"/>
      <c r="D65" s="78"/>
      <c r="E65" s="79"/>
      <c r="F65" s="84"/>
      <c r="G65" s="87"/>
      <c r="H65" s="87"/>
      <c r="I65" s="90"/>
      <c r="J65" s="87"/>
      <c r="K65" s="106"/>
      <c r="L65" s="107"/>
      <c r="M65" s="108"/>
    </row>
    <row r="66" spans="1:13" ht="22.8" customHeight="1">
      <c r="A66" s="77"/>
      <c r="B66" s="78"/>
      <c r="C66" s="78"/>
      <c r="D66" s="78"/>
      <c r="E66" s="79"/>
      <c r="F66" s="84"/>
      <c r="G66" s="87"/>
      <c r="H66" s="87"/>
      <c r="I66" s="90"/>
      <c r="J66" s="87"/>
      <c r="K66" s="106"/>
      <c r="L66" s="107"/>
      <c r="M66" s="108"/>
    </row>
    <row r="67" spans="1:13" hidden="1">
      <c r="A67" s="77"/>
      <c r="B67" s="78"/>
      <c r="C67" s="78"/>
      <c r="D67" s="78"/>
      <c r="E67" s="79"/>
      <c r="F67" s="84"/>
      <c r="G67" s="87"/>
      <c r="H67" s="87"/>
      <c r="I67" s="90"/>
      <c r="J67" s="87"/>
      <c r="K67" s="106"/>
      <c r="L67" s="107"/>
      <c r="M67" s="108"/>
    </row>
    <row r="68" spans="1:13" hidden="1">
      <c r="A68" s="80"/>
      <c r="B68" s="81"/>
      <c r="C68" s="81"/>
      <c r="D68" s="81"/>
      <c r="E68" s="82"/>
      <c r="F68" s="85"/>
      <c r="G68" s="88"/>
      <c r="H68" s="88"/>
      <c r="I68" s="91"/>
      <c r="J68" s="88"/>
      <c r="K68" s="109"/>
      <c r="L68" s="110"/>
      <c r="M68" s="111"/>
    </row>
    <row r="69" spans="1:13" ht="52.8">
      <c r="A69" s="112" t="s">
        <v>13</v>
      </c>
      <c r="B69" s="113"/>
      <c r="C69" s="113"/>
      <c r="D69" s="113"/>
      <c r="E69" s="114"/>
      <c r="F69" s="44" t="s">
        <v>39</v>
      </c>
      <c r="G69" s="45">
        <v>14000</v>
      </c>
      <c r="H69" s="45">
        <v>14000</v>
      </c>
      <c r="I69" s="46">
        <f>H69/G69*100</f>
        <v>100</v>
      </c>
      <c r="J69" s="45"/>
      <c r="K69" s="98"/>
      <c r="L69" s="99"/>
      <c r="M69" s="100"/>
    </row>
    <row r="70" spans="1:13">
      <c r="A70" s="92" t="s">
        <v>15</v>
      </c>
      <c r="B70" s="92"/>
      <c r="C70" s="92"/>
      <c r="D70" s="92"/>
      <c r="E70" s="92"/>
      <c r="F70" s="93" t="s">
        <v>16</v>
      </c>
      <c r="G70" s="94">
        <v>15000</v>
      </c>
      <c r="H70" s="94">
        <v>15000</v>
      </c>
      <c r="I70" s="91">
        <f>H70/G70*100</f>
        <v>100</v>
      </c>
      <c r="J70" s="94"/>
      <c r="K70" s="96"/>
      <c r="L70" s="96"/>
      <c r="M70" s="96"/>
    </row>
    <row r="71" spans="1:13">
      <c r="A71" s="92"/>
      <c r="B71" s="92"/>
      <c r="C71" s="92"/>
      <c r="D71" s="92"/>
      <c r="E71" s="92"/>
      <c r="F71" s="93"/>
      <c r="G71" s="94"/>
      <c r="H71" s="94"/>
      <c r="I71" s="95"/>
      <c r="J71" s="94"/>
      <c r="K71" s="96"/>
      <c r="L71" s="96"/>
      <c r="M71" s="96"/>
    </row>
    <row r="72" spans="1:13">
      <c r="A72" s="92"/>
      <c r="B72" s="92"/>
      <c r="C72" s="92"/>
      <c r="D72" s="92"/>
      <c r="E72" s="92"/>
      <c r="F72" s="93"/>
      <c r="G72" s="94"/>
      <c r="H72" s="94"/>
      <c r="I72" s="95"/>
      <c r="J72" s="94"/>
      <c r="K72" s="96"/>
      <c r="L72" s="96"/>
      <c r="M72" s="96"/>
    </row>
    <row r="73" spans="1:13">
      <c r="A73" s="92"/>
      <c r="B73" s="92"/>
      <c r="C73" s="92"/>
      <c r="D73" s="92"/>
      <c r="E73" s="92"/>
      <c r="F73" s="93"/>
      <c r="G73" s="94"/>
      <c r="H73" s="94"/>
      <c r="I73" s="95"/>
      <c r="J73" s="94"/>
      <c r="K73" s="96"/>
      <c r="L73" s="96"/>
      <c r="M73" s="96"/>
    </row>
    <row r="74" spans="1:13">
      <c r="A74" s="92"/>
      <c r="B74" s="92"/>
      <c r="C74" s="92"/>
      <c r="D74" s="92"/>
      <c r="E74" s="92"/>
      <c r="F74" s="93"/>
      <c r="G74" s="94"/>
      <c r="H74" s="94"/>
      <c r="I74" s="95"/>
      <c r="J74" s="94"/>
      <c r="K74" s="96"/>
      <c r="L74" s="96"/>
      <c r="M74" s="96"/>
    </row>
    <row r="75" spans="1:13">
      <c r="A75" s="92" t="s">
        <v>17</v>
      </c>
      <c r="B75" s="92"/>
      <c r="C75" s="92"/>
      <c r="D75" s="92"/>
      <c r="E75" s="92"/>
      <c r="F75" s="93" t="s">
        <v>16</v>
      </c>
      <c r="G75" s="94">
        <v>409955</v>
      </c>
      <c r="H75" s="94">
        <v>409161</v>
      </c>
      <c r="I75" s="95">
        <f>H75/G75*100</f>
        <v>99.806320205876247</v>
      </c>
      <c r="J75" s="94">
        <f>G75-H75</f>
        <v>794</v>
      </c>
      <c r="K75" s="96" t="s">
        <v>92</v>
      </c>
      <c r="L75" s="96"/>
      <c r="M75" s="96"/>
    </row>
    <row r="76" spans="1:13">
      <c r="A76" s="92"/>
      <c r="B76" s="92"/>
      <c r="C76" s="92"/>
      <c r="D76" s="92"/>
      <c r="E76" s="92"/>
      <c r="F76" s="93"/>
      <c r="G76" s="94"/>
      <c r="H76" s="94"/>
      <c r="I76" s="95"/>
      <c r="J76" s="94"/>
      <c r="K76" s="96"/>
      <c r="L76" s="96"/>
      <c r="M76" s="96"/>
    </row>
    <row r="77" spans="1:13">
      <c r="A77" s="92"/>
      <c r="B77" s="92"/>
      <c r="C77" s="92"/>
      <c r="D77" s="92"/>
      <c r="E77" s="92"/>
      <c r="F77" s="93"/>
      <c r="G77" s="94"/>
      <c r="H77" s="94"/>
      <c r="I77" s="95"/>
      <c r="J77" s="94"/>
      <c r="K77" s="96"/>
      <c r="L77" s="96"/>
      <c r="M77" s="96"/>
    </row>
    <row r="78" spans="1:13">
      <c r="A78" s="92"/>
      <c r="B78" s="92"/>
      <c r="C78" s="92"/>
      <c r="D78" s="92"/>
      <c r="E78" s="92"/>
      <c r="F78" s="93"/>
      <c r="G78" s="94"/>
      <c r="H78" s="94"/>
      <c r="I78" s="95"/>
      <c r="J78" s="94"/>
      <c r="K78" s="96"/>
      <c r="L78" s="96"/>
      <c r="M78" s="96"/>
    </row>
    <row r="79" spans="1:13">
      <c r="A79" s="101" t="s">
        <v>37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2"/>
    </row>
    <row r="80" spans="1:13">
      <c r="A80" s="92" t="s">
        <v>18</v>
      </c>
      <c r="B80" s="92"/>
      <c r="C80" s="92"/>
      <c r="D80" s="92"/>
      <c r="E80" s="92"/>
      <c r="F80" s="93" t="s">
        <v>19</v>
      </c>
      <c r="G80" s="94">
        <v>15000</v>
      </c>
      <c r="H80" s="94">
        <v>12685</v>
      </c>
      <c r="I80" s="95">
        <f>H80/G80*100</f>
        <v>84.566666666666663</v>
      </c>
      <c r="J80" s="94">
        <f>G80-H80</f>
        <v>2315</v>
      </c>
      <c r="K80" s="96" t="s">
        <v>92</v>
      </c>
      <c r="L80" s="96"/>
      <c r="M80" s="96"/>
    </row>
    <row r="81" spans="1:13">
      <c r="A81" s="92"/>
      <c r="B81" s="92"/>
      <c r="C81" s="92"/>
      <c r="D81" s="92"/>
      <c r="E81" s="92"/>
      <c r="F81" s="93"/>
      <c r="G81" s="94"/>
      <c r="H81" s="94"/>
      <c r="I81" s="95"/>
      <c r="J81" s="94"/>
      <c r="K81" s="96"/>
      <c r="L81" s="96"/>
      <c r="M81" s="96"/>
    </row>
    <row r="82" spans="1:13">
      <c r="A82" s="92"/>
      <c r="B82" s="92"/>
      <c r="C82" s="92"/>
      <c r="D82" s="92"/>
      <c r="E82" s="92"/>
      <c r="F82" s="93"/>
      <c r="G82" s="94"/>
      <c r="H82" s="94"/>
      <c r="I82" s="95"/>
      <c r="J82" s="94"/>
      <c r="K82" s="96"/>
      <c r="L82" s="96"/>
      <c r="M82" s="96"/>
    </row>
    <row r="83" spans="1:13">
      <c r="A83" s="92"/>
      <c r="B83" s="92"/>
      <c r="C83" s="92"/>
      <c r="D83" s="92"/>
      <c r="E83" s="92"/>
      <c r="F83" s="93"/>
      <c r="G83" s="94"/>
      <c r="H83" s="94"/>
      <c r="I83" s="95"/>
      <c r="J83" s="94"/>
      <c r="K83" s="96"/>
      <c r="L83" s="96"/>
      <c r="M83" s="96"/>
    </row>
    <row r="84" spans="1:13">
      <c r="A84" s="92"/>
      <c r="B84" s="92"/>
      <c r="C84" s="92"/>
      <c r="D84" s="92"/>
      <c r="E84" s="92"/>
      <c r="F84" s="93"/>
      <c r="G84" s="94"/>
      <c r="H84" s="94"/>
      <c r="I84" s="95"/>
      <c r="J84" s="94"/>
      <c r="K84" s="96"/>
      <c r="L84" s="96"/>
      <c r="M84" s="96"/>
    </row>
    <row r="85" spans="1:13">
      <c r="A85" s="92" t="s">
        <v>18</v>
      </c>
      <c r="B85" s="92"/>
      <c r="C85" s="92"/>
      <c r="D85" s="92"/>
      <c r="E85" s="92"/>
      <c r="F85" s="93" t="s">
        <v>20</v>
      </c>
      <c r="G85" s="94">
        <v>3600</v>
      </c>
      <c r="H85" s="94">
        <v>3125</v>
      </c>
      <c r="I85" s="95">
        <f>H85/G85*100</f>
        <v>86.805555555555557</v>
      </c>
      <c r="J85" s="94">
        <f>G85-H85</f>
        <v>475</v>
      </c>
      <c r="K85" s="96" t="s">
        <v>92</v>
      </c>
      <c r="L85" s="96"/>
      <c r="M85" s="96"/>
    </row>
    <row r="86" spans="1:13">
      <c r="A86" s="92"/>
      <c r="B86" s="92"/>
      <c r="C86" s="92"/>
      <c r="D86" s="92"/>
      <c r="E86" s="92"/>
      <c r="F86" s="93"/>
      <c r="G86" s="94"/>
      <c r="H86" s="94"/>
      <c r="I86" s="95"/>
      <c r="J86" s="94"/>
      <c r="K86" s="96"/>
      <c r="L86" s="96"/>
      <c r="M86" s="96"/>
    </row>
    <row r="87" spans="1:13">
      <c r="A87" s="92"/>
      <c r="B87" s="92"/>
      <c r="C87" s="92"/>
      <c r="D87" s="92"/>
      <c r="E87" s="92"/>
      <c r="F87" s="93"/>
      <c r="G87" s="94"/>
      <c r="H87" s="94"/>
      <c r="I87" s="95"/>
      <c r="J87" s="94"/>
      <c r="K87" s="96"/>
      <c r="L87" s="96"/>
      <c r="M87" s="96"/>
    </row>
    <row r="88" spans="1:13">
      <c r="A88" s="92"/>
      <c r="B88" s="92"/>
      <c r="C88" s="92"/>
      <c r="D88" s="92"/>
      <c r="E88" s="92"/>
      <c r="F88" s="93"/>
      <c r="G88" s="94"/>
      <c r="H88" s="94"/>
      <c r="I88" s="95"/>
      <c r="J88" s="94"/>
      <c r="K88" s="96"/>
      <c r="L88" s="96"/>
      <c r="M88" s="96"/>
    </row>
    <row r="89" spans="1:13">
      <c r="A89" s="97" t="s">
        <v>18</v>
      </c>
      <c r="B89" s="97"/>
      <c r="C89" s="97"/>
      <c r="D89" s="97"/>
      <c r="E89" s="97"/>
      <c r="F89" s="85" t="s">
        <v>21</v>
      </c>
      <c r="G89" s="86">
        <v>11440</v>
      </c>
      <c r="H89" s="94">
        <v>11403</v>
      </c>
      <c r="I89" s="95">
        <f>H89/G89*100</f>
        <v>99.676573426573427</v>
      </c>
      <c r="J89" s="94">
        <f>G89-H89</f>
        <v>37</v>
      </c>
      <c r="K89" s="96" t="s">
        <v>92</v>
      </c>
      <c r="L89" s="96"/>
      <c r="M89" s="96"/>
    </row>
    <row r="90" spans="1:13">
      <c r="A90" s="92"/>
      <c r="B90" s="92"/>
      <c r="C90" s="92"/>
      <c r="D90" s="92"/>
      <c r="E90" s="92"/>
      <c r="F90" s="93"/>
      <c r="G90" s="87"/>
      <c r="H90" s="94"/>
      <c r="I90" s="95"/>
      <c r="J90" s="94"/>
      <c r="K90" s="96"/>
      <c r="L90" s="96"/>
      <c r="M90" s="96"/>
    </row>
    <row r="91" spans="1:13">
      <c r="A91" s="92"/>
      <c r="B91" s="92"/>
      <c r="C91" s="92"/>
      <c r="D91" s="92"/>
      <c r="E91" s="92"/>
      <c r="F91" s="93"/>
      <c r="G91" s="87"/>
      <c r="H91" s="94"/>
      <c r="I91" s="95"/>
      <c r="J91" s="94"/>
      <c r="K91" s="96"/>
      <c r="L91" s="96"/>
      <c r="M91" s="96"/>
    </row>
    <row r="92" spans="1:13" ht="12" customHeight="1">
      <c r="A92" s="92"/>
      <c r="B92" s="92"/>
      <c r="C92" s="92"/>
      <c r="D92" s="92"/>
      <c r="E92" s="92"/>
      <c r="F92" s="93"/>
      <c r="G92" s="87"/>
      <c r="H92" s="94"/>
      <c r="I92" s="95"/>
      <c r="J92" s="94"/>
      <c r="K92" s="96"/>
      <c r="L92" s="96"/>
      <c r="M92" s="96"/>
    </row>
    <row r="93" spans="1:13" hidden="1">
      <c r="A93" s="92"/>
      <c r="B93" s="92"/>
      <c r="C93" s="92"/>
      <c r="D93" s="92"/>
      <c r="E93" s="92"/>
      <c r="F93" s="93"/>
      <c r="G93" s="88"/>
      <c r="H93" s="94"/>
      <c r="I93" s="95"/>
      <c r="J93" s="94"/>
      <c r="K93" s="96"/>
      <c r="L93" s="96"/>
      <c r="M93" s="96"/>
    </row>
    <row r="94" spans="1:13">
      <c r="A94" s="92" t="s">
        <v>18</v>
      </c>
      <c r="B94" s="92"/>
      <c r="C94" s="92"/>
      <c r="D94" s="92"/>
      <c r="E94" s="92"/>
      <c r="F94" s="93" t="s">
        <v>22</v>
      </c>
      <c r="G94" s="94">
        <v>2160</v>
      </c>
      <c r="H94" s="94">
        <v>2042</v>
      </c>
      <c r="I94" s="95">
        <f>H94/G94*100</f>
        <v>94.537037037037038</v>
      </c>
      <c r="J94" s="94">
        <f>G94-H94</f>
        <v>118</v>
      </c>
      <c r="K94" s="96" t="s">
        <v>92</v>
      </c>
      <c r="L94" s="96"/>
      <c r="M94" s="96"/>
    </row>
    <row r="95" spans="1:13">
      <c r="A95" s="92"/>
      <c r="B95" s="92"/>
      <c r="C95" s="92"/>
      <c r="D95" s="92"/>
      <c r="E95" s="92"/>
      <c r="F95" s="93"/>
      <c r="G95" s="94"/>
      <c r="H95" s="94"/>
      <c r="I95" s="95"/>
      <c r="J95" s="94"/>
      <c r="K95" s="96"/>
      <c r="L95" s="96"/>
      <c r="M95" s="96"/>
    </row>
    <row r="96" spans="1:13">
      <c r="A96" s="92"/>
      <c r="B96" s="92"/>
      <c r="C96" s="92"/>
      <c r="D96" s="92"/>
      <c r="E96" s="92"/>
      <c r="F96" s="93"/>
      <c r="G96" s="94"/>
      <c r="H96" s="94"/>
      <c r="I96" s="95"/>
      <c r="J96" s="94"/>
      <c r="K96" s="96"/>
      <c r="L96" s="96"/>
      <c r="M96" s="96"/>
    </row>
    <row r="97" spans="1:13">
      <c r="A97" s="92"/>
      <c r="B97" s="92"/>
      <c r="C97" s="92"/>
      <c r="D97" s="92"/>
      <c r="E97" s="92"/>
      <c r="F97" s="93"/>
      <c r="G97" s="94"/>
      <c r="H97" s="94"/>
      <c r="I97" s="95"/>
      <c r="J97" s="94"/>
      <c r="K97" s="96"/>
      <c r="L97" s="96"/>
      <c r="M97" s="96"/>
    </row>
    <row r="98" spans="1:13" ht="3" customHeight="1">
      <c r="A98" s="92"/>
      <c r="B98" s="92"/>
      <c r="C98" s="92"/>
      <c r="D98" s="92"/>
      <c r="E98" s="92"/>
      <c r="F98" s="93"/>
      <c r="G98" s="94"/>
      <c r="H98" s="94"/>
      <c r="I98" s="95"/>
      <c r="J98" s="94"/>
      <c r="K98" s="96"/>
      <c r="L98" s="96"/>
      <c r="M98" s="96"/>
    </row>
    <row r="99" spans="1:13">
      <c r="A99" s="97" t="s">
        <v>10</v>
      </c>
      <c r="B99" s="97"/>
      <c r="C99" s="97"/>
      <c r="D99" s="97"/>
      <c r="E99" s="97"/>
      <c r="F99" s="93" t="s">
        <v>85</v>
      </c>
      <c r="G99" s="94">
        <v>58</v>
      </c>
      <c r="H99" s="94">
        <v>59</v>
      </c>
      <c r="I99" s="95">
        <f>H99/G99*100</f>
        <v>101.72413793103448</v>
      </c>
      <c r="J99" s="94"/>
      <c r="K99" s="96"/>
      <c r="L99" s="96"/>
      <c r="M99" s="96"/>
    </row>
    <row r="100" spans="1:13">
      <c r="A100" s="92"/>
      <c r="B100" s="92"/>
      <c r="C100" s="92"/>
      <c r="D100" s="92"/>
      <c r="E100" s="92"/>
      <c r="F100" s="93"/>
      <c r="G100" s="94"/>
      <c r="H100" s="94"/>
      <c r="I100" s="95"/>
      <c r="J100" s="94"/>
      <c r="K100" s="96"/>
      <c r="L100" s="96"/>
      <c r="M100" s="96"/>
    </row>
    <row r="101" spans="1:13">
      <c r="A101" s="92"/>
      <c r="B101" s="92"/>
      <c r="C101" s="92"/>
      <c r="D101" s="92"/>
      <c r="E101" s="92"/>
      <c r="F101" s="93"/>
      <c r="G101" s="94"/>
      <c r="H101" s="94"/>
      <c r="I101" s="95"/>
      <c r="J101" s="94"/>
      <c r="K101" s="96"/>
      <c r="L101" s="96"/>
      <c r="M101" s="96"/>
    </row>
    <row r="102" spans="1:13" ht="10.8" customHeight="1">
      <c r="A102" s="92"/>
      <c r="B102" s="92"/>
      <c r="C102" s="92"/>
      <c r="D102" s="92"/>
      <c r="E102" s="92"/>
      <c r="F102" s="93"/>
      <c r="G102" s="94"/>
      <c r="H102" s="94"/>
      <c r="I102" s="95"/>
      <c r="J102" s="94"/>
      <c r="K102" s="96"/>
      <c r="L102" s="96"/>
      <c r="M102" s="96"/>
    </row>
    <row r="103" spans="1:13" hidden="1">
      <c r="A103" s="92"/>
      <c r="B103" s="92"/>
      <c r="C103" s="92"/>
      <c r="D103" s="92"/>
      <c r="E103" s="92"/>
      <c r="F103" s="93"/>
      <c r="G103" s="94"/>
      <c r="H103" s="94"/>
      <c r="I103" s="95"/>
      <c r="J103" s="94"/>
      <c r="K103" s="96"/>
      <c r="L103" s="96"/>
      <c r="M103" s="96"/>
    </row>
    <row r="104" spans="1:13" ht="56.4" customHeight="1">
      <c r="A104" s="92" t="s">
        <v>10</v>
      </c>
      <c r="B104" s="92"/>
      <c r="C104" s="92"/>
      <c r="D104" s="92"/>
      <c r="E104" s="92"/>
      <c r="F104" s="44" t="s">
        <v>86</v>
      </c>
      <c r="G104" s="45">
        <v>2</v>
      </c>
      <c r="H104" s="45">
        <v>3</v>
      </c>
      <c r="I104" s="46">
        <f>H104/G104*100</f>
        <v>150</v>
      </c>
      <c r="J104" s="45"/>
      <c r="K104" s="98"/>
      <c r="L104" s="99"/>
      <c r="M104" s="100"/>
    </row>
    <row r="105" spans="1:13">
      <c r="A105" s="92" t="s">
        <v>29</v>
      </c>
      <c r="B105" s="92"/>
      <c r="C105" s="92"/>
      <c r="D105" s="92"/>
      <c r="E105" s="92"/>
      <c r="F105" s="93" t="s">
        <v>30</v>
      </c>
      <c r="G105" s="94">
        <v>19</v>
      </c>
      <c r="H105" s="94">
        <v>21</v>
      </c>
      <c r="I105" s="95">
        <f>H105/G105*100</f>
        <v>110.5263157894737</v>
      </c>
      <c r="J105" s="94"/>
      <c r="K105" s="74"/>
      <c r="L105" s="75"/>
      <c r="M105" s="76"/>
    </row>
    <row r="106" spans="1:13">
      <c r="A106" s="92"/>
      <c r="B106" s="92"/>
      <c r="C106" s="92"/>
      <c r="D106" s="92"/>
      <c r="E106" s="92"/>
      <c r="F106" s="93"/>
      <c r="G106" s="94"/>
      <c r="H106" s="94"/>
      <c r="I106" s="95"/>
      <c r="J106" s="94"/>
      <c r="K106" s="77"/>
      <c r="L106" s="78"/>
      <c r="M106" s="79"/>
    </row>
    <row r="107" spans="1:13">
      <c r="A107" s="92"/>
      <c r="B107" s="92"/>
      <c r="C107" s="92"/>
      <c r="D107" s="92"/>
      <c r="E107" s="92"/>
      <c r="F107" s="93"/>
      <c r="G107" s="94"/>
      <c r="H107" s="94"/>
      <c r="I107" s="95"/>
      <c r="J107" s="94"/>
      <c r="K107" s="77"/>
      <c r="L107" s="78"/>
      <c r="M107" s="79"/>
    </row>
    <row r="108" spans="1:13" ht="10.8" customHeight="1">
      <c r="A108" s="92"/>
      <c r="B108" s="92"/>
      <c r="C108" s="92"/>
      <c r="D108" s="92"/>
      <c r="E108" s="92"/>
      <c r="F108" s="93"/>
      <c r="G108" s="94"/>
      <c r="H108" s="94"/>
      <c r="I108" s="95"/>
      <c r="J108" s="94"/>
      <c r="K108" s="77"/>
      <c r="L108" s="78"/>
      <c r="M108" s="79"/>
    </row>
    <row r="109" spans="1:13" hidden="1">
      <c r="A109" s="92"/>
      <c r="B109" s="92"/>
      <c r="C109" s="92"/>
      <c r="D109" s="92"/>
      <c r="E109" s="92"/>
      <c r="F109" s="93"/>
      <c r="G109" s="94"/>
      <c r="H109" s="94"/>
      <c r="I109" s="95"/>
      <c r="J109" s="94"/>
      <c r="K109" s="80"/>
      <c r="L109" s="81"/>
      <c r="M109" s="82"/>
    </row>
    <row r="110" spans="1:13">
      <c r="A110" s="97" t="s">
        <v>29</v>
      </c>
      <c r="B110" s="97"/>
      <c r="C110" s="97"/>
      <c r="D110" s="97"/>
      <c r="E110" s="97"/>
      <c r="F110" s="93" t="s">
        <v>31</v>
      </c>
      <c r="G110" s="94">
        <v>2</v>
      </c>
      <c r="H110" s="94">
        <v>2</v>
      </c>
      <c r="I110" s="95">
        <f>H110/G110*100</f>
        <v>100</v>
      </c>
      <c r="J110" s="94"/>
      <c r="K110" s="96"/>
      <c r="L110" s="96"/>
      <c r="M110" s="96"/>
    </row>
    <row r="111" spans="1:13">
      <c r="A111" s="92"/>
      <c r="B111" s="92"/>
      <c r="C111" s="92"/>
      <c r="D111" s="92"/>
      <c r="E111" s="92"/>
      <c r="F111" s="93"/>
      <c r="G111" s="94"/>
      <c r="H111" s="94"/>
      <c r="I111" s="95"/>
      <c r="J111" s="94"/>
      <c r="K111" s="96"/>
      <c r="L111" s="96"/>
      <c r="M111" s="96"/>
    </row>
    <row r="112" spans="1:13">
      <c r="A112" s="92"/>
      <c r="B112" s="92"/>
      <c r="C112" s="92"/>
      <c r="D112" s="92"/>
      <c r="E112" s="92"/>
      <c r="F112" s="93"/>
      <c r="G112" s="94"/>
      <c r="H112" s="94"/>
      <c r="I112" s="95"/>
      <c r="J112" s="94"/>
      <c r="K112" s="96"/>
      <c r="L112" s="96"/>
      <c r="M112" s="96"/>
    </row>
    <row r="113" spans="1:13" hidden="1">
      <c r="A113" s="92"/>
      <c r="B113" s="92"/>
      <c r="C113" s="92"/>
      <c r="D113" s="92"/>
      <c r="E113" s="92"/>
      <c r="F113" s="93"/>
      <c r="G113" s="94"/>
      <c r="H113" s="94"/>
      <c r="I113" s="95"/>
      <c r="J113" s="94"/>
      <c r="K113" s="96"/>
      <c r="L113" s="96"/>
      <c r="M113" s="96"/>
    </row>
    <row r="114" spans="1:13" hidden="1">
      <c r="A114" s="92"/>
      <c r="B114" s="92"/>
      <c r="C114" s="92"/>
      <c r="D114" s="92"/>
      <c r="E114" s="92"/>
      <c r="F114" s="93"/>
      <c r="G114" s="94"/>
      <c r="H114" s="94"/>
      <c r="I114" s="95"/>
      <c r="J114" s="94"/>
      <c r="K114" s="96"/>
      <c r="L114" s="96"/>
      <c r="M114" s="96"/>
    </row>
    <row r="115" spans="1:13">
      <c r="A115" s="97" t="s">
        <v>32</v>
      </c>
      <c r="B115" s="97"/>
      <c r="C115" s="97"/>
      <c r="D115" s="97"/>
      <c r="E115" s="97"/>
      <c r="F115" s="93" t="s">
        <v>16</v>
      </c>
      <c r="G115" s="94">
        <v>35845</v>
      </c>
      <c r="H115" s="94">
        <v>35859</v>
      </c>
      <c r="I115" s="95">
        <f>H115/G115*100</f>
        <v>100.03905705119263</v>
      </c>
      <c r="J115" s="94"/>
      <c r="K115" s="96"/>
      <c r="L115" s="96"/>
      <c r="M115" s="96"/>
    </row>
    <row r="116" spans="1:13">
      <c r="A116" s="92"/>
      <c r="B116" s="92"/>
      <c r="C116" s="92"/>
      <c r="D116" s="92"/>
      <c r="E116" s="92"/>
      <c r="F116" s="93"/>
      <c r="G116" s="94"/>
      <c r="H116" s="94"/>
      <c r="I116" s="95"/>
      <c r="J116" s="94"/>
      <c r="K116" s="96"/>
      <c r="L116" s="96"/>
      <c r="M116" s="96"/>
    </row>
    <row r="117" spans="1:13">
      <c r="A117" s="92"/>
      <c r="B117" s="92"/>
      <c r="C117" s="92"/>
      <c r="D117" s="92"/>
      <c r="E117" s="92"/>
      <c r="F117" s="93"/>
      <c r="G117" s="94"/>
      <c r="H117" s="94"/>
      <c r="I117" s="95"/>
      <c r="J117" s="94"/>
      <c r="K117" s="96"/>
      <c r="L117" s="96"/>
      <c r="M117" s="96"/>
    </row>
    <row r="118" spans="1:13" ht="13.2" customHeight="1">
      <c r="A118" s="92"/>
      <c r="B118" s="92"/>
      <c r="C118" s="92"/>
      <c r="D118" s="92"/>
      <c r="E118" s="92"/>
      <c r="F118" s="93"/>
      <c r="G118" s="94"/>
      <c r="H118" s="94"/>
      <c r="I118" s="95"/>
      <c r="J118" s="94"/>
      <c r="K118" s="96"/>
      <c r="L118" s="96"/>
      <c r="M118" s="96"/>
    </row>
    <row r="119" spans="1:13" hidden="1">
      <c r="A119" s="92"/>
      <c r="B119" s="92"/>
      <c r="C119" s="92"/>
      <c r="D119" s="92"/>
      <c r="E119" s="92"/>
      <c r="F119" s="93"/>
      <c r="G119" s="94"/>
      <c r="H119" s="94"/>
      <c r="I119" s="95"/>
      <c r="J119" s="94"/>
      <c r="K119" s="96"/>
      <c r="L119" s="96"/>
      <c r="M119" s="96"/>
    </row>
    <row r="120" spans="1:13">
      <c r="A120" s="101" t="s">
        <v>38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2"/>
    </row>
    <row r="121" spans="1:13">
      <c r="A121" s="74" t="s">
        <v>23</v>
      </c>
      <c r="B121" s="75"/>
      <c r="C121" s="75"/>
      <c r="D121" s="75"/>
      <c r="E121" s="76"/>
      <c r="F121" s="83" t="s">
        <v>25</v>
      </c>
      <c r="G121" s="86">
        <v>393539.18</v>
      </c>
      <c r="H121" s="86">
        <v>395090.48</v>
      </c>
      <c r="I121" s="89">
        <f>H121/G121*100</f>
        <v>100.39419200903961</v>
      </c>
      <c r="J121" s="86"/>
      <c r="K121" s="74"/>
      <c r="L121" s="75"/>
      <c r="M121" s="76"/>
    </row>
    <row r="122" spans="1:13">
      <c r="A122" s="77"/>
      <c r="B122" s="78"/>
      <c r="C122" s="78"/>
      <c r="D122" s="78"/>
      <c r="E122" s="79"/>
      <c r="F122" s="84"/>
      <c r="G122" s="87"/>
      <c r="H122" s="87"/>
      <c r="I122" s="90"/>
      <c r="J122" s="87"/>
      <c r="K122" s="77"/>
      <c r="L122" s="78"/>
      <c r="M122" s="79"/>
    </row>
    <row r="123" spans="1:13">
      <c r="A123" s="77"/>
      <c r="B123" s="78"/>
      <c r="C123" s="78"/>
      <c r="D123" s="78"/>
      <c r="E123" s="79"/>
      <c r="F123" s="84"/>
      <c r="G123" s="87"/>
      <c r="H123" s="87"/>
      <c r="I123" s="90"/>
      <c r="J123" s="87"/>
      <c r="K123" s="77"/>
      <c r="L123" s="78"/>
      <c r="M123" s="79"/>
    </row>
    <row r="124" spans="1:13">
      <c r="A124" s="80"/>
      <c r="B124" s="81"/>
      <c r="C124" s="81"/>
      <c r="D124" s="81"/>
      <c r="E124" s="82"/>
      <c r="F124" s="84"/>
      <c r="G124" s="87"/>
      <c r="H124" s="87"/>
      <c r="I124" s="90"/>
      <c r="J124" s="87"/>
      <c r="K124" s="77"/>
      <c r="L124" s="78"/>
      <c r="M124" s="79"/>
    </row>
    <row r="125" spans="1:13">
      <c r="A125" s="97" t="s">
        <v>24</v>
      </c>
      <c r="B125" s="97"/>
      <c r="C125" s="97"/>
      <c r="D125" s="97"/>
      <c r="E125" s="97"/>
      <c r="F125" s="84"/>
      <c r="G125" s="87"/>
      <c r="H125" s="87"/>
      <c r="I125" s="90"/>
      <c r="J125" s="87"/>
      <c r="K125" s="77"/>
      <c r="L125" s="78"/>
      <c r="M125" s="79"/>
    </row>
    <row r="126" spans="1:13">
      <c r="A126" s="92"/>
      <c r="B126" s="92"/>
      <c r="C126" s="92"/>
      <c r="D126" s="92"/>
      <c r="E126" s="92"/>
      <c r="F126" s="84"/>
      <c r="G126" s="87"/>
      <c r="H126" s="87"/>
      <c r="I126" s="90"/>
      <c r="J126" s="87"/>
      <c r="K126" s="77"/>
      <c r="L126" s="78"/>
      <c r="M126" s="79"/>
    </row>
    <row r="127" spans="1:13">
      <c r="A127" s="92"/>
      <c r="B127" s="92"/>
      <c r="C127" s="92"/>
      <c r="D127" s="92"/>
      <c r="E127" s="92"/>
      <c r="F127" s="84"/>
      <c r="G127" s="87"/>
      <c r="H127" s="87"/>
      <c r="I127" s="90"/>
      <c r="J127" s="87"/>
      <c r="K127" s="77"/>
      <c r="L127" s="78"/>
      <c r="M127" s="79"/>
    </row>
    <row r="128" spans="1:13">
      <c r="A128" s="92"/>
      <c r="B128" s="92"/>
      <c r="C128" s="92"/>
      <c r="D128" s="92"/>
      <c r="E128" s="92"/>
      <c r="F128" s="84"/>
      <c r="G128" s="87"/>
      <c r="H128" s="87"/>
      <c r="I128" s="90"/>
      <c r="J128" s="87"/>
      <c r="K128" s="77"/>
      <c r="L128" s="78"/>
      <c r="M128" s="79"/>
    </row>
    <row r="129" spans="1:13">
      <c r="A129" s="92"/>
      <c r="B129" s="92"/>
      <c r="C129" s="92"/>
      <c r="D129" s="92"/>
      <c r="E129" s="92"/>
      <c r="F129" s="85"/>
      <c r="G129" s="88"/>
      <c r="H129" s="88"/>
      <c r="I129" s="91"/>
      <c r="J129" s="88"/>
      <c r="K129" s="80"/>
      <c r="L129" s="81"/>
      <c r="M129" s="82"/>
    </row>
    <row r="130" spans="1:13">
      <c r="A130" s="37"/>
      <c r="B130" s="37"/>
      <c r="C130" s="37"/>
      <c r="D130" s="37"/>
      <c r="E130" s="37"/>
      <c r="F130" s="38"/>
      <c r="G130" s="33"/>
      <c r="H130" s="33"/>
      <c r="I130" s="33"/>
      <c r="J130" s="33"/>
      <c r="K130" s="39"/>
      <c r="L130" s="39"/>
      <c r="M130" s="39"/>
    </row>
  </sheetData>
  <mergeCells count="185">
    <mergeCell ref="K115:M119"/>
    <mergeCell ref="C3:I3"/>
    <mergeCell ref="A4:J4"/>
    <mergeCell ref="A5:J5"/>
    <mergeCell ref="K5:M5"/>
    <mergeCell ref="A6:M6"/>
    <mergeCell ref="A7:E7"/>
    <mergeCell ref="F7:F8"/>
    <mergeCell ref="G7:H7"/>
    <mergeCell ref="I7:I8"/>
    <mergeCell ref="J7:J8"/>
    <mergeCell ref="K7:M8"/>
    <mergeCell ref="A8:E8"/>
    <mergeCell ref="I85:I88"/>
    <mergeCell ref="J85:J88"/>
    <mergeCell ref="K85:M88"/>
    <mergeCell ref="A89:E93"/>
    <mergeCell ref="A54:E58"/>
    <mergeCell ref="F54:F58"/>
    <mergeCell ref="G54:G58"/>
    <mergeCell ref="H54:H58"/>
    <mergeCell ref="I54:I58"/>
    <mergeCell ref="J54:J58"/>
    <mergeCell ref="K54:M58"/>
    <mergeCell ref="A59:E63"/>
    <mergeCell ref="F59:F63"/>
    <mergeCell ref="G59:G63"/>
    <mergeCell ref="H59:H63"/>
    <mergeCell ref="I59:I63"/>
    <mergeCell ref="J59:J63"/>
    <mergeCell ref="K59:M63"/>
    <mergeCell ref="A34:E38"/>
    <mergeCell ref="F34:F38"/>
    <mergeCell ref="G34:G38"/>
    <mergeCell ref="H34:H38"/>
    <mergeCell ref="I34:I38"/>
    <mergeCell ref="J34:J38"/>
    <mergeCell ref="K34:M38"/>
    <mergeCell ref="A39:E43"/>
    <mergeCell ref="F39:F43"/>
    <mergeCell ref="G39:G43"/>
    <mergeCell ref="H39:H43"/>
    <mergeCell ref="I39:I43"/>
    <mergeCell ref="J39:J43"/>
    <mergeCell ref="K39:M43"/>
    <mergeCell ref="A44:M44"/>
    <mergeCell ref="A45:E48"/>
    <mergeCell ref="F45:F48"/>
    <mergeCell ref="A26:E29"/>
    <mergeCell ref="F26:F29"/>
    <mergeCell ref="G26:G29"/>
    <mergeCell ref="H26:H29"/>
    <mergeCell ref="I26:I29"/>
    <mergeCell ref="J26:J29"/>
    <mergeCell ref="K26:M29"/>
    <mergeCell ref="A30:E33"/>
    <mergeCell ref="F30:F33"/>
    <mergeCell ref="G30:G33"/>
    <mergeCell ref="H30:H33"/>
    <mergeCell ref="I30:I33"/>
    <mergeCell ref="J30:J33"/>
    <mergeCell ref="K30:M33"/>
    <mergeCell ref="I1:M2"/>
    <mergeCell ref="K9:M9"/>
    <mergeCell ref="A10:M10"/>
    <mergeCell ref="A11:E15"/>
    <mergeCell ref="F11:F15"/>
    <mergeCell ref="G11:G15"/>
    <mergeCell ref="H11:H15"/>
    <mergeCell ref="I11:I15"/>
    <mergeCell ref="J11:J15"/>
    <mergeCell ref="K11:M15"/>
    <mergeCell ref="A9:E9"/>
    <mergeCell ref="J16:J20"/>
    <mergeCell ref="K16:M20"/>
    <mergeCell ref="A21:E25"/>
    <mergeCell ref="F21:F25"/>
    <mergeCell ref="G21:G25"/>
    <mergeCell ref="H21:H25"/>
    <mergeCell ref="I21:I25"/>
    <mergeCell ref="J21:J25"/>
    <mergeCell ref="K21:M25"/>
    <mergeCell ref="A16:E20"/>
    <mergeCell ref="F16:F20"/>
    <mergeCell ref="G16:G20"/>
    <mergeCell ref="H16:H20"/>
    <mergeCell ref="I16:I20"/>
    <mergeCell ref="G45:G48"/>
    <mergeCell ref="H45:H48"/>
    <mergeCell ref="I45:I48"/>
    <mergeCell ref="J45:J48"/>
    <mergeCell ref="K45:M48"/>
    <mergeCell ref="A49:E53"/>
    <mergeCell ref="F49:F53"/>
    <mergeCell ref="G49:G53"/>
    <mergeCell ref="H49:H53"/>
    <mergeCell ref="I49:I53"/>
    <mergeCell ref="J49:J53"/>
    <mergeCell ref="K49:M53"/>
    <mergeCell ref="G64:G68"/>
    <mergeCell ref="H64:H68"/>
    <mergeCell ref="I64:I68"/>
    <mergeCell ref="J64:J68"/>
    <mergeCell ref="K64:M68"/>
    <mergeCell ref="A69:E69"/>
    <mergeCell ref="K69:M69"/>
    <mergeCell ref="A70:E74"/>
    <mergeCell ref="F70:F74"/>
    <mergeCell ref="G70:G74"/>
    <mergeCell ref="H70:H74"/>
    <mergeCell ref="I70:I74"/>
    <mergeCell ref="J70:J74"/>
    <mergeCell ref="K70:M74"/>
    <mergeCell ref="A64:E68"/>
    <mergeCell ref="F64:F68"/>
    <mergeCell ref="A75:E78"/>
    <mergeCell ref="F75:F78"/>
    <mergeCell ref="G75:G78"/>
    <mergeCell ref="H75:H78"/>
    <mergeCell ref="I75:I78"/>
    <mergeCell ref="J75:J78"/>
    <mergeCell ref="K75:M78"/>
    <mergeCell ref="F110:F114"/>
    <mergeCell ref="G110:G114"/>
    <mergeCell ref="H110:H114"/>
    <mergeCell ref="I110:I114"/>
    <mergeCell ref="J110:J114"/>
    <mergeCell ref="K110:M114"/>
    <mergeCell ref="F89:F93"/>
    <mergeCell ref="A99:E103"/>
    <mergeCell ref="F99:F103"/>
    <mergeCell ref="G99:G103"/>
    <mergeCell ref="H99:H103"/>
    <mergeCell ref="I99:I103"/>
    <mergeCell ref="J99:J103"/>
    <mergeCell ref="K99:M103"/>
    <mergeCell ref="A104:E104"/>
    <mergeCell ref="A120:M120"/>
    <mergeCell ref="A79:M79"/>
    <mergeCell ref="A80:E84"/>
    <mergeCell ref="F80:F84"/>
    <mergeCell ref="G80:G84"/>
    <mergeCell ref="H80:H84"/>
    <mergeCell ref="I80:I84"/>
    <mergeCell ref="J80:J84"/>
    <mergeCell ref="K80:M84"/>
    <mergeCell ref="G89:G93"/>
    <mergeCell ref="H89:H93"/>
    <mergeCell ref="I89:I93"/>
    <mergeCell ref="J89:J93"/>
    <mergeCell ref="K89:M93"/>
    <mergeCell ref="A85:E88"/>
    <mergeCell ref="F85:F88"/>
    <mergeCell ref="G85:G88"/>
    <mergeCell ref="H85:H88"/>
    <mergeCell ref="A115:E119"/>
    <mergeCell ref="F115:F119"/>
    <mergeCell ref="G115:G119"/>
    <mergeCell ref="H115:H119"/>
    <mergeCell ref="I115:I119"/>
    <mergeCell ref="J115:J119"/>
    <mergeCell ref="A121:E124"/>
    <mergeCell ref="F121:F129"/>
    <mergeCell ref="G121:G129"/>
    <mergeCell ref="H121:H129"/>
    <mergeCell ref="I121:I129"/>
    <mergeCell ref="J121:J129"/>
    <mergeCell ref="K121:M129"/>
    <mergeCell ref="A94:E98"/>
    <mergeCell ref="F94:F98"/>
    <mergeCell ref="G94:G98"/>
    <mergeCell ref="H94:H98"/>
    <mergeCell ref="I94:I98"/>
    <mergeCell ref="J94:J98"/>
    <mergeCell ref="K94:M98"/>
    <mergeCell ref="A125:E129"/>
    <mergeCell ref="K104:M104"/>
    <mergeCell ref="A105:E109"/>
    <mergeCell ref="F105:F109"/>
    <mergeCell ref="G105:G109"/>
    <mergeCell ref="H105:H109"/>
    <mergeCell ref="I105:I109"/>
    <mergeCell ref="J105:J109"/>
    <mergeCell ref="K105:M109"/>
    <mergeCell ref="A110:E114"/>
  </mergeCells>
  <pageMargins left="0.70866141732283472" right="0.27559055118110237" top="0.74803149606299213" bottom="0.74803149606299213" header="0.31496062992125984" footer="0.31496062992125984"/>
  <pageSetup paperSize="9" scale="74" fitToHeight="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33"/>
  <sheetViews>
    <sheetView workbookViewId="0">
      <selection activeCell="A6" sqref="A6"/>
    </sheetView>
  </sheetViews>
  <sheetFormatPr defaultRowHeight="14.4"/>
  <cols>
    <col min="5" max="5" width="11.88671875" customWidth="1"/>
    <col min="6" max="6" width="10.44140625" customWidth="1"/>
    <col min="9" max="9" width="11" customWidth="1"/>
    <col min="10" max="10" width="12.44140625" customWidth="1"/>
    <col min="13" max="13" width="12" customWidth="1"/>
  </cols>
  <sheetData>
    <row r="2" spans="1:14" ht="15" customHeight="1">
      <c r="A2" s="15"/>
      <c r="B2" s="15"/>
      <c r="C2" s="15"/>
      <c r="D2" s="15"/>
      <c r="E2" s="15"/>
      <c r="F2" s="15"/>
      <c r="G2" s="15"/>
      <c r="H2" s="15"/>
      <c r="I2" s="15"/>
      <c r="J2" s="131" t="s">
        <v>89</v>
      </c>
      <c r="K2" s="131"/>
      <c r="L2" s="131"/>
      <c r="M2" s="131"/>
      <c r="N2" s="131"/>
    </row>
    <row r="3" spans="1:14">
      <c r="A3" s="15"/>
      <c r="B3" s="15"/>
      <c r="C3" s="15"/>
      <c r="D3" s="15"/>
      <c r="E3" s="15"/>
      <c r="F3" s="15"/>
      <c r="G3" s="15"/>
      <c r="H3" s="15"/>
      <c r="I3" s="15"/>
      <c r="J3" s="131"/>
      <c r="K3" s="131"/>
      <c r="L3" s="131"/>
      <c r="M3" s="131"/>
      <c r="N3" s="131"/>
    </row>
    <row r="4" spans="1:14">
      <c r="A4" s="132" t="s">
        <v>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ht="24" customHeight="1">
      <c r="A5" s="133" t="s">
        <v>115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ht="23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>
      <c r="A7" s="134" t="s">
        <v>94</v>
      </c>
      <c r="B7" s="134"/>
      <c r="C7" s="134"/>
      <c r="D7" s="134"/>
      <c r="E7" s="134"/>
      <c r="F7" s="134"/>
      <c r="G7" s="135" t="s">
        <v>2</v>
      </c>
      <c r="H7" s="134" t="s">
        <v>3</v>
      </c>
      <c r="I7" s="134"/>
      <c r="J7" s="135" t="s">
        <v>6</v>
      </c>
      <c r="K7" s="135" t="s">
        <v>7</v>
      </c>
      <c r="L7" s="135" t="s">
        <v>8</v>
      </c>
      <c r="M7" s="135"/>
      <c r="N7" s="135"/>
    </row>
    <row r="8" spans="1:14" ht="15" customHeight="1">
      <c r="A8" s="49" t="s">
        <v>95</v>
      </c>
      <c r="B8" s="134" t="s">
        <v>1</v>
      </c>
      <c r="C8" s="134"/>
      <c r="D8" s="134"/>
      <c r="E8" s="134"/>
      <c r="F8" s="134"/>
      <c r="G8" s="135"/>
      <c r="H8" s="49" t="s">
        <v>4</v>
      </c>
      <c r="I8" s="49" t="s">
        <v>5</v>
      </c>
      <c r="J8" s="135"/>
      <c r="K8" s="135"/>
      <c r="L8" s="135"/>
      <c r="M8" s="135"/>
      <c r="N8" s="135"/>
    </row>
    <row r="9" spans="1:14">
      <c r="A9" s="49">
        <v>1</v>
      </c>
      <c r="B9" s="134">
        <v>2</v>
      </c>
      <c r="C9" s="134"/>
      <c r="D9" s="134"/>
      <c r="E9" s="134"/>
      <c r="F9" s="134"/>
      <c r="G9" s="49">
        <v>3</v>
      </c>
      <c r="H9" s="49">
        <v>4</v>
      </c>
      <c r="I9" s="49">
        <v>5</v>
      </c>
      <c r="J9" s="49">
        <v>6</v>
      </c>
      <c r="K9" s="49">
        <v>7</v>
      </c>
      <c r="L9" s="134">
        <v>8</v>
      </c>
      <c r="M9" s="136"/>
      <c r="N9" s="136"/>
    </row>
    <row r="10" spans="1:14" ht="37.950000000000003" customHeight="1">
      <c r="A10" s="50" t="s">
        <v>96</v>
      </c>
      <c r="B10" s="137" t="s">
        <v>58</v>
      </c>
      <c r="C10" s="138"/>
      <c r="D10" s="138"/>
      <c r="E10" s="138"/>
      <c r="F10" s="139"/>
      <c r="G10" s="22" t="s">
        <v>52</v>
      </c>
      <c r="H10" s="22">
        <v>8892</v>
      </c>
      <c r="I10" s="22">
        <v>8668</v>
      </c>
      <c r="J10" s="23">
        <f>I10/H10*100</f>
        <v>97.480881691408001</v>
      </c>
      <c r="K10" s="26">
        <f t="shared" ref="K10:K19" si="0">H10-I10</f>
        <v>224</v>
      </c>
      <c r="L10" s="140" t="s">
        <v>114</v>
      </c>
      <c r="M10" s="141"/>
      <c r="N10" s="142"/>
    </row>
    <row r="11" spans="1:14" ht="57" customHeight="1">
      <c r="A11" s="50" t="s">
        <v>97</v>
      </c>
      <c r="B11" s="137" t="s">
        <v>59</v>
      </c>
      <c r="C11" s="138"/>
      <c r="D11" s="138"/>
      <c r="E11" s="138"/>
      <c r="F11" s="139"/>
      <c r="G11" s="22" t="s">
        <v>52</v>
      </c>
      <c r="H11" s="22">
        <v>35</v>
      </c>
      <c r="I11" s="22">
        <v>44</v>
      </c>
      <c r="J11" s="23">
        <f t="shared" ref="J11:J19" si="1">I11/H11*100</f>
        <v>125.71428571428571</v>
      </c>
      <c r="K11" s="26"/>
      <c r="L11" s="140"/>
      <c r="M11" s="141"/>
      <c r="N11" s="142"/>
    </row>
    <row r="12" spans="1:14" ht="51.75" customHeight="1">
      <c r="A12" s="50" t="s">
        <v>98</v>
      </c>
      <c r="B12" s="137" t="s">
        <v>60</v>
      </c>
      <c r="C12" s="138"/>
      <c r="D12" s="138"/>
      <c r="E12" s="138"/>
      <c r="F12" s="139"/>
      <c r="G12" s="22" t="s">
        <v>82</v>
      </c>
      <c r="H12" s="22">
        <v>283</v>
      </c>
      <c r="I12" s="22">
        <v>315</v>
      </c>
      <c r="J12" s="23">
        <f t="shared" si="1"/>
        <v>111.30742049469964</v>
      </c>
      <c r="K12" s="26"/>
      <c r="L12" s="140"/>
      <c r="M12" s="141"/>
      <c r="N12" s="142"/>
    </row>
    <row r="13" spans="1:14" ht="53.25" customHeight="1">
      <c r="A13" s="50" t="s">
        <v>99</v>
      </c>
      <c r="B13" s="137" t="s">
        <v>61</v>
      </c>
      <c r="C13" s="138"/>
      <c r="D13" s="138"/>
      <c r="E13" s="138"/>
      <c r="F13" s="139"/>
      <c r="G13" s="22" t="s">
        <v>52</v>
      </c>
      <c r="H13" s="22">
        <v>9852</v>
      </c>
      <c r="I13" s="22">
        <v>9911</v>
      </c>
      <c r="J13" s="23">
        <f t="shared" si="1"/>
        <v>100.59886317498984</v>
      </c>
      <c r="K13" s="26"/>
      <c r="L13" s="140"/>
      <c r="M13" s="141"/>
      <c r="N13" s="142"/>
    </row>
    <row r="14" spans="1:14" ht="50.25" customHeight="1">
      <c r="A14" s="50" t="s">
        <v>100</v>
      </c>
      <c r="B14" s="137" t="s">
        <v>62</v>
      </c>
      <c r="C14" s="138"/>
      <c r="D14" s="138"/>
      <c r="E14" s="138"/>
      <c r="F14" s="139"/>
      <c r="G14" s="22" t="s">
        <v>52</v>
      </c>
      <c r="H14" s="22">
        <v>1392</v>
      </c>
      <c r="I14" s="22">
        <v>1300</v>
      </c>
      <c r="J14" s="23">
        <f t="shared" si="1"/>
        <v>93.390804597701148</v>
      </c>
      <c r="K14" s="26">
        <f t="shared" si="0"/>
        <v>92</v>
      </c>
      <c r="L14" s="140" t="s">
        <v>77</v>
      </c>
      <c r="M14" s="141"/>
      <c r="N14" s="142"/>
    </row>
    <row r="15" spans="1:14" ht="50.25" customHeight="1">
      <c r="A15" s="50" t="s">
        <v>101</v>
      </c>
      <c r="B15" s="143" t="s">
        <v>63</v>
      </c>
      <c r="C15" s="144"/>
      <c r="D15" s="144"/>
      <c r="E15" s="144"/>
      <c r="F15" s="145"/>
      <c r="G15" s="22" t="s">
        <v>52</v>
      </c>
      <c r="H15" s="22">
        <f>21261+475</f>
        <v>21736</v>
      </c>
      <c r="I15" s="22">
        <f>19947+490</f>
        <v>20437</v>
      </c>
      <c r="J15" s="23">
        <f t="shared" si="1"/>
        <v>94.023739418476254</v>
      </c>
      <c r="K15" s="26">
        <f t="shared" si="0"/>
        <v>1299</v>
      </c>
      <c r="L15" s="140" t="s">
        <v>114</v>
      </c>
      <c r="M15" s="141"/>
      <c r="N15" s="142"/>
    </row>
    <row r="16" spans="1:14" ht="54" customHeight="1">
      <c r="A16" s="50" t="s">
        <v>102</v>
      </c>
      <c r="B16" s="137" t="s">
        <v>64</v>
      </c>
      <c r="C16" s="138"/>
      <c r="D16" s="138"/>
      <c r="E16" s="138"/>
      <c r="F16" s="139"/>
      <c r="G16" s="22" t="s">
        <v>52</v>
      </c>
      <c r="H16" s="22">
        <f>18768+7313</f>
        <v>26081</v>
      </c>
      <c r="I16" s="22">
        <f>18712+7170</f>
        <v>25882</v>
      </c>
      <c r="J16" s="23">
        <f t="shared" si="1"/>
        <v>99.236992446608639</v>
      </c>
      <c r="K16" s="26">
        <f t="shared" si="0"/>
        <v>199</v>
      </c>
      <c r="L16" s="140" t="s">
        <v>114</v>
      </c>
      <c r="M16" s="141"/>
      <c r="N16" s="142"/>
    </row>
    <row r="17" spans="1:14" ht="78.75" customHeight="1">
      <c r="A17" s="50" t="s">
        <v>103</v>
      </c>
      <c r="B17" s="137" t="s">
        <v>65</v>
      </c>
      <c r="C17" s="138"/>
      <c r="D17" s="138"/>
      <c r="E17" s="138"/>
      <c r="F17" s="139"/>
      <c r="G17" s="22" t="s">
        <v>52</v>
      </c>
      <c r="H17" s="22">
        <f>8097+57+385</f>
        <v>8539</v>
      </c>
      <c r="I17" s="22">
        <f>7736+53+379</f>
        <v>8168</v>
      </c>
      <c r="J17" s="23">
        <f t="shared" si="1"/>
        <v>95.655228949525707</v>
      </c>
      <c r="K17" s="26">
        <f>H17-I17</f>
        <v>371</v>
      </c>
      <c r="L17" s="140" t="s">
        <v>104</v>
      </c>
      <c r="M17" s="141"/>
      <c r="N17" s="142"/>
    </row>
    <row r="18" spans="1:14" ht="82.5" customHeight="1">
      <c r="A18" s="50" t="s">
        <v>105</v>
      </c>
      <c r="B18" s="143" t="s">
        <v>66</v>
      </c>
      <c r="C18" s="146"/>
      <c r="D18" s="146"/>
      <c r="E18" s="146"/>
      <c r="F18" s="147"/>
      <c r="G18" s="22" t="s">
        <v>52</v>
      </c>
      <c r="H18" s="22">
        <f>H17</f>
        <v>8539</v>
      </c>
      <c r="I18" s="22">
        <f>I17</f>
        <v>8168</v>
      </c>
      <c r="J18" s="23">
        <f t="shared" si="1"/>
        <v>95.655228949525707</v>
      </c>
      <c r="K18" s="26">
        <f t="shared" si="0"/>
        <v>371</v>
      </c>
      <c r="L18" s="140" t="s">
        <v>104</v>
      </c>
      <c r="M18" s="141"/>
      <c r="N18" s="142"/>
    </row>
    <row r="19" spans="1:14" ht="82.5" customHeight="1">
      <c r="A19" s="50" t="s">
        <v>101</v>
      </c>
      <c r="B19" s="143" t="s">
        <v>63</v>
      </c>
      <c r="C19" s="144"/>
      <c r="D19" s="144"/>
      <c r="E19" s="144"/>
      <c r="F19" s="145"/>
      <c r="G19" s="22" t="s">
        <v>52</v>
      </c>
      <c r="H19" s="22">
        <f>8092+57+385</f>
        <v>8534</v>
      </c>
      <c r="I19" s="22">
        <f>7729+379+53</f>
        <v>8161</v>
      </c>
      <c r="J19" s="23">
        <f t="shared" si="1"/>
        <v>95.62924771502226</v>
      </c>
      <c r="K19" s="26">
        <f t="shared" si="0"/>
        <v>373</v>
      </c>
      <c r="L19" s="140" t="s">
        <v>104</v>
      </c>
      <c r="M19" s="141"/>
      <c r="N19" s="142"/>
    </row>
    <row r="20" spans="1:14" ht="111.6" customHeight="1">
      <c r="A20" s="50" t="s">
        <v>106</v>
      </c>
      <c r="B20" s="137" t="s">
        <v>78</v>
      </c>
      <c r="C20" s="138"/>
      <c r="D20" s="138"/>
      <c r="E20" s="138"/>
      <c r="F20" s="139"/>
      <c r="G20" s="22"/>
      <c r="H20" s="22"/>
      <c r="I20" s="22"/>
      <c r="J20" s="23"/>
      <c r="K20" s="26"/>
      <c r="L20" s="148"/>
      <c r="M20" s="149"/>
      <c r="N20" s="150"/>
    </row>
    <row r="21" spans="1:14" ht="35.25" customHeight="1">
      <c r="A21" s="50"/>
      <c r="B21" s="143" t="s">
        <v>67</v>
      </c>
      <c r="C21" s="144"/>
      <c r="D21" s="144"/>
      <c r="E21" s="144"/>
      <c r="F21" s="145"/>
      <c r="G21" s="22" t="s">
        <v>40</v>
      </c>
      <c r="H21" s="22">
        <v>61</v>
      </c>
      <c r="I21" s="22">
        <v>61</v>
      </c>
      <c r="J21" s="23">
        <f t="shared" ref="J21:J33" si="2">I21/H21*100</f>
        <v>100</v>
      </c>
      <c r="K21" s="26"/>
      <c r="L21" s="140"/>
      <c r="M21" s="141"/>
      <c r="N21" s="142"/>
    </row>
    <row r="22" spans="1:14" ht="31.2" customHeight="1">
      <c r="A22" s="24"/>
      <c r="B22" s="143" t="s">
        <v>68</v>
      </c>
      <c r="C22" s="144"/>
      <c r="D22" s="144"/>
      <c r="E22" s="144"/>
      <c r="F22" s="145"/>
      <c r="G22" s="22" t="s">
        <v>52</v>
      </c>
      <c r="H22" s="22">
        <v>22910</v>
      </c>
      <c r="I22" s="22">
        <v>22910</v>
      </c>
      <c r="J22" s="23">
        <f t="shared" si="2"/>
        <v>100</v>
      </c>
      <c r="K22" s="26"/>
      <c r="L22" s="140"/>
      <c r="M22" s="141"/>
      <c r="N22" s="142"/>
    </row>
    <row r="23" spans="1:14" ht="55.2">
      <c r="A23" s="50" t="s">
        <v>107</v>
      </c>
      <c r="B23" s="137" t="s">
        <v>79</v>
      </c>
      <c r="C23" s="138"/>
      <c r="D23" s="138"/>
      <c r="E23" s="138"/>
      <c r="F23" s="139"/>
      <c r="G23" s="22"/>
      <c r="H23" s="22"/>
      <c r="I23" s="22"/>
      <c r="J23" s="23"/>
      <c r="K23" s="26"/>
      <c r="L23" s="148"/>
      <c r="M23" s="149"/>
      <c r="N23" s="150"/>
    </row>
    <row r="24" spans="1:14" ht="21.75" customHeight="1">
      <c r="A24" s="50"/>
      <c r="B24" s="143" t="s">
        <v>67</v>
      </c>
      <c r="C24" s="144"/>
      <c r="D24" s="144"/>
      <c r="E24" s="144"/>
      <c r="F24" s="145"/>
      <c r="G24" s="22" t="s">
        <v>40</v>
      </c>
      <c r="H24" s="22">
        <v>80</v>
      </c>
      <c r="I24" s="22">
        <v>80</v>
      </c>
      <c r="J24" s="23">
        <f>I24/H24*100</f>
        <v>100</v>
      </c>
      <c r="K24" s="26"/>
      <c r="L24" s="148"/>
      <c r="M24" s="149"/>
      <c r="N24" s="150"/>
    </row>
    <row r="25" spans="1:14" ht="43.2" customHeight="1">
      <c r="A25" s="50" t="s">
        <v>108</v>
      </c>
      <c r="B25" s="137" t="s">
        <v>69</v>
      </c>
      <c r="C25" s="138"/>
      <c r="D25" s="138"/>
      <c r="E25" s="138"/>
      <c r="F25" s="139"/>
      <c r="G25" s="22" t="s">
        <v>52</v>
      </c>
      <c r="H25" s="22">
        <v>1400</v>
      </c>
      <c r="I25" s="22">
        <v>1814</v>
      </c>
      <c r="J25" s="23">
        <f t="shared" si="2"/>
        <v>129.57142857142858</v>
      </c>
      <c r="K25" s="26"/>
      <c r="L25" s="140"/>
      <c r="M25" s="141"/>
      <c r="N25" s="142"/>
    </row>
    <row r="26" spans="1:14" ht="52.95" customHeight="1">
      <c r="A26" s="50" t="s">
        <v>109</v>
      </c>
      <c r="B26" s="137" t="s">
        <v>80</v>
      </c>
      <c r="C26" s="138"/>
      <c r="D26" s="138"/>
      <c r="E26" s="138"/>
      <c r="F26" s="139"/>
      <c r="G26" s="25"/>
      <c r="H26" s="25"/>
      <c r="I26" s="25"/>
      <c r="J26" s="23"/>
      <c r="K26" s="26"/>
      <c r="L26" s="148"/>
      <c r="M26" s="149"/>
      <c r="N26" s="150"/>
    </row>
    <row r="27" spans="1:14">
      <c r="A27" s="25"/>
      <c r="B27" s="143" t="s">
        <v>70</v>
      </c>
      <c r="C27" s="144"/>
      <c r="D27" s="144"/>
      <c r="E27" s="144"/>
      <c r="F27" s="145"/>
      <c r="G27" s="22" t="s">
        <v>52</v>
      </c>
      <c r="H27" s="22">
        <v>150</v>
      </c>
      <c r="I27" s="22">
        <v>154</v>
      </c>
      <c r="J27" s="23">
        <f t="shared" si="2"/>
        <v>102.66666666666666</v>
      </c>
      <c r="K27" s="26"/>
      <c r="L27" s="148"/>
      <c r="M27" s="149"/>
      <c r="N27" s="150"/>
    </row>
    <row r="28" spans="1:14" ht="45" customHeight="1">
      <c r="A28" s="25"/>
      <c r="B28" s="137" t="s">
        <v>71</v>
      </c>
      <c r="C28" s="138"/>
      <c r="D28" s="138"/>
      <c r="E28" s="138"/>
      <c r="F28" s="139"/>
      <c r="G28" s="22" t="s">
        <v>52</v>
      </c>
      <c r="H28" s="22">
        <v>1200</v>
      </c>
      <c r="I28" s="22">
        <v>1400</v>
      </c>
      <c r="J28" s="23">
        <f t="shared" si="2"/>
        <v>116.66666666666667</v>
      </c>
      <c r="K28" s="26"/>
      <c r="L28" s="140"/>
      <c r="M28" s="146"/>
      <c r="N28" s="147"/>
    </row>
    <row r="29" spans="1:14" ht="46.2" customHeight="1">
      <c r="A29" s="50" t="s">
        <v>110</v>
      </c>
      <c r="B29" s="137" t="s">
        <v>72</v>
      </c>
      <c r="C29" s="138"/>
      <c r="D29" s="138"/>
      <c r="E29" s="138"/>
      <c r="F29" s="139"/>
      <c r="G29" s="22" t="s">
        <v>52</v>
      </c>
      <c r="H29" s="22">
        <v>140</v>
      </c>
      <c r="I29" s="22">
        <v>152</v>
      </c>
      <c r="J29" s="23">
        <f t="shared" si="2"/>
        <v>108.57142857142857</v>
      </c>
      <c r="K29" s="26"/>
      <c r="L29" s="140"/>
      <c r="M29" s="146"/>
      <c r="N29" s="147"/>
    </row>
    <row r="30" spans="1:14" ht="61.95" customHeight="1">
      <c r="A30" s="50" t="s">
        <v>111</v>
      </c>
      <c r="B30" s="137" t="s">
        <v>73</v>
      </c>
      <c r="C30" s="138"/>
      <c r="D30" s="138"/>
      <c r="E30" s="138"/>
      <c r="F30" s="139"/>
      <c r="G30" s="22" t="s">
        <v>40</v>
      </c>
      <c r="H30" s="22">
        <v>2400</v>
      </c>
      <c r="I30" s="22">
        <v>2715</v>
      </c>
      <c r="J30" s="23">
        <f t="shared" si="2"/>
        <v>113.12500000000001</v>
      </c>
      <c r="K30" s="26"/>
      <c r="L30" s="140"/>
      <c r="M30" s="141"/>
      <c r="N30" s="142"/>
    </row>
    <row r="31" spans="1:14" ht="45.6" customHeight="1">
      <c r="A31" s="50" t="s">
        <v>112</v>
      </c>
      <c r="B31" s="137" t="s">
        <v>74</v>
      </c>
      <c r="C31" s="138"/>
      <c r="D31" s="138"/>
      <c r="E31" s="138"/>
      <c r="F31" s="139"/>
      <c r="G31" s="22" t="s">
        <v>40</v>
      </c>
      <c r="H31" s="22">
        <v>5775</v>
      </c>
      <c r="I31" s="22">
        <v>5910</v>
      </c>
      <c r="J31" s="23">
        <f t="shared" si="2"/>
        <v>102.33766233766232</v>
      </c>
      <c r="K31" s="26"/>
      <c r="L31" s="140"/>
      <c r="M31" s="141"/>
      <c r="N31" s="142"/>
    </row>
    <row r="32" spans="1:14" ht="18" customHeight="1">
      <c r="A32" s="51" t="s">
        <v>113</v>
      </c>
      <c r="B32" s="143" t="s">
        <v>75</v>
      </c>
      <c r="C32" s="144"/>
      <c r="D32" s="144"/>
      <c r="E32" s="144"/>
      <c r="F32" s="145"/>
      <c r="G32" s="22"/>
      <c r="H32" s="22"/>
      <c r="I32" s="22"/>
      <c r="J32" s="23"/>
      <c r="K32" s="26"/>
      <c r="L32" s="148"/>
      <c r="M32" s="149"/>
      <c r="N32" s="150"/>
    </row>
    <row r="33" spans="1:14" ht="53.25" customHeight="1">
      <c r="A33" s="25"/>
      <c r="B33" s="143" t="s">
        <v>76</v>
      </c>
      <c r="C33" s="144"/>
      <c r="D33" s="144"/>
      <c r="E33" s="144"/>
      <c r="F33" s="145"/>
      <c r="G33" s="22" t="s">
        <v>52</v>
      </c>
      <c r="H33" s="22">
        <v>4500</v>
      </c>
      <c r="I33" s="22">
        <v>4500</v>
      </c>
      <c r="J33" s="23">
        <f t="shared" si="2"/>
        <v>100</v>
      </c>
      <c r="K33" s="26"/>
      <c r="L33" s="140"/>
      <c r="M33" s="141"/>
      <c r="N33" s="142"/>
    </row>
  </sheetData>
  <mergeCells count="60">
    <mergeCell ref="B33:F33"/>
    <mergeCell ref="L33:N33"/>
    <mergeCell ref="B30:F30"/>
    <mergeCell ref="L30:N30"/>
    <mergeCell ref="B31:F31"/>
    <mergeCell ref="L31:N31"/>
    <mergeCell ref="B32:F32"/>
    <mergeCell ref="L32:N32"/>
    <mergeCell ref="B27:F27"/>
    <mergeCell ref="L27:N27"/>
    <mergeCell ref="B28:F28"/>
    <mergeCell ref="L28:N28"/>
    <mergeCell ref="B29:F29"/>
    <mergeCell ref="L29:N29"/>
    <mergeCell ref="B24:F24"/>
    <mergeCell ref="L24:N24"/>
    <mergeCell ref="B25:F25"/>
    <mergeCell ref="L25:N25"/>
    <mergeCell ref="B26:F26"/>
    <mergeCell ref="L26:N26"/>
    <mergeCell ref="B21:F21"/>
    <mergeCell ref="L21:N21"/>
    <mergeCell ref="B22:F22"/>
    <mergeCell ref="L22:N22"/>
    <mergeCell ref="B23:F23"/>
    <mergeCell ref="L23:N23"/>
    <mergeCell ref="B18:F18"/>
    <mergeCell ref="L18:N18"/>
    <mergeCell ref="B19:F19"/>
    <mergeCell ref="L19:N19"/>
    <mergeCell ref="B20:F20"/>
    <mergeCell ref="L20:N20"/>
    <mergeCell ref="B15:F15"/>
    <mergeCell ref="L15:N15"/>
    <mergeCell ref="B16:F16"/>
    <mergeCell ref="L16:N16"/>
    <mergeCell ref="B17:F17"/>
    <mergeCell ref="L17:N17"/>
    <mergeCell ref="B12:F12"/>
    <mergeCell ref="L12:N12"/>
    <mergeCell ref="B13:F13"/>
    <mergeCell ref="L13:N13"/>
    <mergeCell ref="B14:F14"/>
    <mergeCell ref="L14:N14"/>
    <mergeCell ref="B9:F9"/>
    <mergeCell ref="L9:N9"/>
    <mergeCell ref="B10:F10"/>
    <mergeCell ref="L10:N10"/>
    <mergeCell ref="B11:F11"/>
    <mergeCell ref="L11:N11"/>
    <mergeCell ref="J2:N3"/>
    <mergeCell ref="A4:N4"/>
    <mergeCell ref="A5:N5"/>
    <mergeCell ref="A7:F7"/>
    <mergeCell ref="G7:G8"/>
    <mergeCell ref="H7:I7"/>
    <mergeCell ref="J7:J8"/>
    <mergeCell ref="K7:K8"/>
    <mergeCell ref="L7:N8"/>
    <mergeCell ref="B8:F8"/>
  </mergeCells>
  <pageMargins left="0.49" right="0.11811023622047245" top="0.35433070866141736" bottom="0.35433070866141736" header="0.38" footer="0.31496062992125984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31"/>
  <sheetViews>
    <sheetView workbookViewId="0">
      <selection activeCell="H32" sqref="H32"/>
    </sheetView>
  </sheetViews>
  <sheetFormatPr defaultRowHeight="14.4"/>
  <cols>
    <col min="5" max="5" width="3.88671875" customWidth="1"/>
    <col min="6" max="6" width="10.33203125" customWidth="1"/>
    <col min="9" max="9" width="11.5546875" customWidth="1"/>
    <col min="10" max="10" width="10.109375" customWidth="1"/>
    <col min="13" max="13" width="2.44140625" customWidth="1"/>
  </cols>
  <sheetData>
    <row r="2" spans="1:13">
      <c r="A2" s="21"/>
      <c r="B2" s="21"/>
      <c r="C2" s="21"/>
      <c r="D2" s="21"/>
      <c r="E2" s="21"/>
      <c r="F2" s="21"/>
      <c r="G2" s="21"/>
      <c r="H2" s="21"/>
      <c r="I2" s="170" t="s">
        <v>89</v>
      </c>
      <c r="J2" s="170"/>
      <c r="K2" s="170"/>
      <c r="L2" s="170"/>
      <c r="M2" s="170"/>
    </row>
    <row r="3" spans="1:13">
      <c r="A3" s="21"/>
      <c r="B3" s="21"/>
      <c r="C3" s="21"/>
      <c r="D3" s="21"/>
      <c r="E3" s="21"/>
      <c r="F3" s="21"/>
      <c r="G3" s="21"/>
      <c r="H3" s="21"/>
      <c r="I3" s="170"/>
      <c r="J3" s="170"/>
      <c r="K3" s="170"/>
      <c r="L3" s="170"/>
      <c r="M3" s="170"/>
    </row>
    <row r="4" spans="1:13">
      <c r="A4" s="171" t="s">
        <v>0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13">
      <c r="A5" s="171" t="s">
        <v>33</v>
      </c>
      <c r="B5" s="171"/>
      <c r="C5" s="171"/>
      <c r="D5" s="171"/>
      <c r="E5" s="171"/>
      <c r="F5" s="171"/>
      <c r="G5" s="171"/>
      <c r="H5" s="171"/>
      <c r="I5" s="171"/>
      <c r="J5" s="171"/>
      <c r="K5" s="172"/>
      <c r="L5" s="172"/>
      <c r="M5" s="172"/>
    </row>
    <row r="6" spans="1:13">
      <c r="A6" s="173" t="s">
        <v>81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</row>
    <row r="7" spans="1:13">
      <c r="A7" s="21"/>
      <c r="B7" s="21"/>
      <c r="C7" s="21"/>
      <c r="D7" s="21"/>
      <c r="E7" s="21"/>
      <c r="F7" s="178"/>
      <c r="G7" s="178"/>
      <c r="H7" s="178"/>
      <c r="I7" s="178"/>
      <c r="J7" s="21"/>
      <c r="K7" s="21"/>
      <c r="L7" s="21"/>
      <c r="M7" s="21"/>
    </row>
    <row r="8" spans="1:13" ht="15" customHeight="1">
      <c r="A8" s="174" t="s">
        <v>51</v>
      </c>
      <c r="B8" s="175"/>
      <c r="C8" s="175"/>
      <c r="D8" s="175"/>
      <c r="E8" s="176"/>
      <c r="F8" s="169" t="s">
        <v>2</v>
      </c>
      <c r="G8" s="161" t="s">
        <v>3</v>
      </c>
      <c r="H8" s="161"/>
      <c r="I8" s="177" t="s">
        <v>6</v>
      </c>
      <c r="J8" s="169" t="s">
        <v>7</v>
      </c>
      <c r="K8" s="169" t="s">
        <v>8</v>
      </c>
      <c r="L8" s="169"/>
      <c r="M8" s="169"/>
    </row>
    <row r="9" spans="1:13">
      <c r="A9" s="161" t="s">
        <v>1</v>
      </c>
      <c r="B9" s="161"/>
      <c r="C9" s="161"/>
      <c r="D9" s="161"/>
      <c r="E9" s="161"/>
      <c r="F9" s="169"/>
      <c r="G9" s="42" t="s">
        <v>4</v>
      </c>
      <c r="H9" s="42" t="s">
        <v>5</v>
      </c>
      <c r="I9" s="177"/>
      <c r="J9" s="169"/>
      <c r="K9" s="169"/>
      <c r="L9" s="169"/>
      <c r="M9" s="169"/>
    </row>
    <row r="10" spans="1:13">
      <c r="A10" s="161">
        <v>1</v>
      </c>
      <c r="B10" s="161"/>
      <c r="C10" s="161"/>
      <c r="D10" s="161"/>
      <c r="E10" s="161"/>
      <c r="F10" s="42">
        <v>2</v>
      </c>
      <c r="G10" s="42">
        <v>3</v>
      </c>
      <c r="H10" s="42">
        <v>4</v>
      </c>
      <c r="I10" s="42">
        <v>5</v>
      </c>
      <c r="J10" s="42">
        <v>6</v>
      </c>
      <c r="K10" s="161">
        <v>7</v>
      </c>
      <c r="L10" s="162"/>
      <c r="M10" s="162"/>
    </row>
    <row r="11" spans="1:13" ht="15" customHeight="1">
      <c r="A11" s="163" t="s">
        <v>93</v>
      </c>
      <c r="B11" s="163"/>
      <c r="C11" s="163"/>
      <c r="D11" s="163"/>
      <c r="E11" s="163"/>
      <c r="F11" s="164" t="s">
        <v>52</v>
      </c>
      <c r="G11" s="165">
        <v>1437</v>
      </c>
      <c r="H11" s="165">
        <v>1437</v>
      </c>
      <c r="I11" s="166">
        <f>H11/G11*100</f>
        <v>100</v>
      </c>
      <c r="J11" s="167"/>
      <c r="K11" s="169"/>
      <c r="L11" s="169"/>
      <c r="M11" s="169"/>
    </row>
    <row r="12" spans="1:13">
      <c r="A12" s="163"/>
      <c r="B12" s="163"/>
      <c r="C12" s="163"/>
      <c r="D12" s="163"/>
      <c r="E12" s="163"/>
      <c r="F12" s="164"/>
      <c r="G12" s="165"/>
      <c r="H12" s="165"/>
      <c r="I12" s="166"/>
      <c r="J12" s="168"/>
      <c r="K12" s="169"/>
      <c r="L12" s="169"/>
      <c r="M12" s="169"/>
    </row>
    <row r="13" spans="1:13">
      <c r="A13" s="163"/>
      <c r="B13" s="163"/>
      <c r="C13" s="163"/>
      <c r="D13" s="163"/>
      <c r="E13" s="163"/>
      <c r="F13" s="164"/>
      <c r="G13" s="165"/>
      <c r="H13" s="165"/>
      <c r="I13" s="166"/>
      <c r="J13" s="168"/>
      <c r="K13" s="169"/>
      <c r="L13" s="169"/>
      <c r="M13" s="169"/>
    </row>
    <row r="14" spans="1:13" ht="10.5" customHeight="1">
      <c r="A14" s="163"/>
      <c r="B14" s="163"/>
      <c r="C14" s="163"/>
      <c r="D14" s="163"/>
      <c r="E14" s="163"/>
      <c r="F14" s="164"/>
      <c r="G14" s="165"/>
      <c r="H14" s="165"/>
      <c r="I14" s="166"/>
      <c r="J14" s="168"/>
      <c r="K14" s="169"/>
      <c r="L14" s="169"/>
      <c r="M14" s="169"/>
    </row>
    <row r="15" spans="1:13" ht="15" hidden="1" customHeight="1">
      <c r="A15" s="163"/>
      <c r="B15" s="163"/>
      <c r="C15" s="163"/>
      <c r="D15" s="163"/>
      <c r="E15" s="163"/>
      <c r="F15" s="164"/>
      <c r="G15" s="165"/>
      <c r="H15" s="165"/>
      <c r="I15" s="166"/>
      <c r="J15" s="168"/>
      <c r="K15" s="169"/>
      <c r="L15" s="169"/>
      <c r="M15" s="169"/>
    </row>
    <row r="16" spans="1:13" ht="15" customHeight="1">
      <c r="A16" s="163" t="s">
        <v>55</v>
      </c>
      <c r="B16" s="163"/>
      <c r="C16" s="163"/>
      <c r="D16" s="163"/>
      <c r="E16" s="163"/>
      <c r="F16" s="164" t="s">
        <v>84</v>
      </c>
      <c r="G16" s="165">
        <v>3490</v>
      </c>
      <c r="H16" s="165">
        <v>3590</v>
      </c>
      <c r="I16" s="166">
        <f>H16/G16*100</f>
        <v>102.86532951289398</v>
      </c>
      <c r="J16" s="179"/>
      <c r="K16" s="161"/>
      <c r="L16" s="161"/>
      <c r="M16" s="161"/>
    </row>
    <row r="17" spans="1:13">
      <c r="A17" s="163"/>
      <c r="B17" s="163"/>
      <c r="C17" s="163"/>
      <c r="D17" s="163"/>
      <c r="E17" s="163"/>
      <c r="F17" s="164"/>
      <c r="G17" s="165"/>
      <c r="H17" s="165"/>
      <c r="I17" s="166"/>
      <c r="J17" s="179"/>
      <c r="K17" s="161"/>
      <c r="L17" s="161"/>
      <c r="M17" s="161"/>
    </row>
    <row r="18" spans="1:13">
      <c r="A18" s="163"/>
      <c r="B18" s="163"/>
      <c r="C18" s="163"/>
      <c r="D18" s="163"/>
      <c r="E18" s="163"/>
      <c r="F18" s="164"/>
      <c r="G18" s="165"/>
      <c r="H18" s="165"/>
      <c r="I18" s="166"/>
      <c r="J18" s="179"/>
      <c r="K18" s="161"/>
      <c r="L18" s="161"/>
      <c r="M18" s="161"/>
    </row>
    <row r="19" spans="1:13">
      <c r="A19" s="163"/>
      <c r="B19" s="163"/>
      <c r="C19" s="163"/>
      <c r="D19" s="163"/>
      <c r="E19" s="163"/>
      <c r="F19" s="164"/>
      <c r="G19" s="165"/>
      <c r="H19" s="165"/>
      <c r="I19" s="166"/>
      <c r="J19" s="179"/>
      <c r="K19" s="161"/>
      <c r="L19" s="161"/>
      <c r="M19" s="161"/>
    </row>
    <row r="20" spans="1:13" ht="15" customHeight="1">
      <c r="A20" s="163" t="s">
        <v>54</v>
      </c>
      <c r="B20" s="163"/>
      <c r="C20" s="163"/>
      <c r="D20" s="163"/>
      <c r="E20" s="163"/>
      <c r="F20" s="164" t="s">
        <v>53</v>
      </c>
      <c r="G20" s="165">
        <v>172</v>
      </c>
      <c r="H20" s="165">
        <v>163</v>
      </c>
      <c r="I20" s="166">
        <f>H20/G20*100</f>
        <v>94.767441860465112</v>
      </c>
      <c r="J20" s="151">
        <f t="shared" ref="J20" si="0">G20-H20</f>
        <v>9</v>
      </c>
      <c r="K20" s="152" t="s">
        <v>83</v>
      </c>
      <c r="L20" s="153"/>
      <c r="M20" s="154"/>
    </row>
    <row r="21" spans="1:13">
      <c r="A21" s="163"/>
      <c r="B21" s="163"/>
      <c r="C21" s="163"/>
      <c r="D21" s="163"/>
      <c r="E21" s="163"/>
      <c r="F21" s="164"/>
      <c r="G21" s="165"/>
      <c r="H21" s="165"/>
      <c r="I21" s="166"/>
      <c r="J21" s="151"/>
      <c r="K21" s="155"/>
      <c r="L21" s="156"/>
      <c r="M21" s="157"/>
    </row>
    <row r="22" spans="1:13">
      <c r="A22" s="163"/>
      <c r="B22" s="163"/>
      <c r="C22" s="163"/>
      <c r="D22" s="163"/>
      <c r="E22" s="163"/>
      <c r="F22" s="164"/>
      <c r="G22" s="165"/>
      <c r="H22" s="165"/>
      <c r="I22" s="166"/>
      <c r="J22" s="151"/>
      <c r="K22" s="155"/>
      <c r="L22" s="156"/>
      <c r="M22" s="157"/>
    </row>
    <row r="23" spans="1:13">
      <c r="A23" s="163"/>
      <c r="B23" s="163"/>
      <c r="C23" s="163"/>
      <c r="D23" s="163"/>
      <c r="E23" s="163"/>
      <c r="F23" s="164"/>
      <c r="G23" s="165"/>
      <c r="H23" s="165"/>
      <c r="I23" s="166"/>
      <c r="J23" s="151"/>
      <c r="K23" s="158"/>
      <c r="L23" s="159"/>
      <c r="M23" s="160"/>
    </row>
    <row r="24" spans="1:13" ht="15" customHeight="1">
      <c r="A24" s="163" t="s">
        <v>55</v>
      </c>
      <c r="B24" s="163"/>
      <c r="C24" s="163"/>
      <c r="D24" s="163"/>
      <c r="E24" s="163"/>
      <c r="F24" s="180" t="s">
        <v>56</v>
      </c>
      <c r="G24" s="165">
        <v>209481</v>
      </c>
      <c r="H24" s="165">
        <v>200928</v>
      </c>
      <c r="I24" s="166">
        <f>H24/G24*100</f>
        <v>95.917052143153796</v>
      </c>
      <c r="J24" s="151">
        <f t="shared" ref="J24" si="1">G24-H24</f>
        <v>8553</v>
      </c>
      <c r="K24" s="152" t="s">
        <v>83</v>
      </c>
      <c r="L24" s="153"/>
      <c r="M24" s="154"/>
    </row>
    <row r="25" spans="1:13">
      <c r="A25" s="163"/>
      <c r="B25" s="163"/>
      <c r="C25" s="163"/>
      <c r="D25" s="163"/>
      <c r="E25" s="163"/>
      <c r="F25" s="180"/>
      <c r="G25" s="165"/>
      <c r="H25" s="165"/>
      <c r="I25" s="166"/>
      <c r="J25" s="151"/>
      <c r="K25" s="155"/>
      <c r="L25" s="156"/>
      <c r="M25" s="157"/>
    </row>
    <row r="26" spans="1:13">
      <c r="A26" s="163"/>
      <c r="B26" s="163"/>
      <c r="C26" s="163"/>
      <c r="D26" s="163"/>
      <c r="E26" s="163"/>
      <c r="F26" s="180"/>
      <c r="G26" s="165"/>
      <c r="H26" s="165"/>
      <c r="I26" s="166"/>
      <c r="J26" s="151"/>
      <c r="K26" s="155"/>
      <c r="L26" s="156"/>
      <c r="M26" s="157"/>
    </row>
    <row r="27" spans="1:13">
      <c r="A27" s="163"/>
      <c r="B27" s="163"/>
      <c r="C27" s="163"/>
      <c r="D27" s="163"/>
      <c r="E27" s="163"/>
      <c r="F27" s="180"/>
      <c r="G27" s="165"/>
      <c r="H27" s="165"/>
      <c r="I27" s="166"/>
      <c r="J27" s="151"/>
      <c r="K27" s="158"/>
      <c r="L27" s="159"/>
      <c r="M27" s="160"/>
    </row>
    <row r="28" spans="1:13" ht="15" customHeight="1">
      <c r="A28" s="163" t="s">
        <v>57</v>
      </c>
      <c r="B28" s="163"/>
      <c r="C28" s="163"/>
      <c r="D28" s="163"/>
      <c r="E28" s="163"/>
      <c r="F28" s="164" t="s">
        <v>53</v>
      </c>
      <c r="G28" s="165">
        <v>678</v>
      </c>
      <c r="H28" s="165">
        <v>681</v>
      </c>
      <c r="I28" s="166">
        <f>H28/G28*100</f>
        <v>100.44247787610618</v>
      </c>
      <c r="J28" s="151"/>
      <c r="K28" s="152"/>
      <c r="L28" s="153"/>
      <c r="M28" s="154"/>
    </row>
    <row r="29" spans="1:13">
      <c r="A29" s="163"/>
      <c r="B29" s="163"/>
      <c r="C29" s="163"/>
      <c r="D29" s="163"/>
      <c r="E29" s="163"/>
      <c r="F29" s="164"/>
      <c r="G29" s="165"/>
      <c r="H29" s="165"/>
      <c r="I29" s="166"/>
      <c r="J29" s="151"/>
      <c r="K29" s="155"/>
      <c r="L29" s="156"/>
      <c r="M29" s="157"/>
    </row>
    <row r="30" spans="1:13">
      <c r="A30" s="163"/>
      <c r="B30" s="163"/>
      <c r="C30" s="163"/>
      <c r="D30" s="163"/>
      <c r="E30" s="163"/>
      <c r="F30" s="164"/>
      <c r="G30" s="165"/>
      <c r="H30" s="165"/>
      <c r="I30" s="166"/>
      <c r="J30" s="151"/>
      <c r="K30" s="155"/>
      <c r="L30" s="156"/>
      <c r="M30" s="157"/>
    </row>
    <row r="31" spans="1:13">
      <c r="A31" s="163"/>
      <c r="B31" s="163"/>
      <c r="C31" s="163"/>
      <c r="D31" s="163"/>
      <c r="E31" s="163"/>
      <c r="F31" s="164"/>
      <c r="G31" s="165"/>
      <c r="H31" s="165"/>
      <c r="I31" s="166"/>
      <c r="J31" s="151"/>
      <c r="K31" s="158"/>
      <c r="L31" s="159"/>
      <c r="M31" s="160"/>
    </row>
  </sheetData>
  <mergeCells count="49">
    <mergeCell ref="J16:J19"/>
    <mergeCell ref="K16:M19"/>
    <mergeCell ref="J24:J27"/>
    <mergeCell ref="K24:M27"/>
    <mergeCell ref="A28:E31"/>
    <mergeCell ref="F28:F31"/>
    <mergeCell ref="G28:G31"/>
    <mergeCell ref="H28:H31"/>
    <mergeCell ref="I28:I31"/>
    <mergeCell ref="J28:J31"/>
    <mergeCell ref="K28:M31"/>
    <mergeCell ref="A24:E27"/>
    <mergeCell ref="F24:F27"/>
    <mergeCell ref="G24:G27"/>
    <mergeCell ref="H24:H27"/>
    <mergeCell ref="I24:I27"/>
    <mergeCell ref="A16:E19"/>
    <mergeCell ref="F16:F19"/>
    <mergeCell ref="G16:G19"/>
    <mergeCell ref="H16:H19"/>
    <mergeCell ref="I16:I19"/>
    <mergeCell ref="I2:M3"/>
    <mergeCell ref="A4:M4"/>
    <mergeCell ref="A5:M5"/>
    <mergeCell ref="A6:M6"/>
    <mergeCell ref="A8:E8"/>
    <mergeCell ref="F8:F9"/>
    <mergeCell ref="G8:H8"/>
    <mergeCell ref="I8:I9"/>
    <mergeCell ref="J8:J9"/>
    <mergeCell ref="K8:M9"/>
    <mergeCell ref="A9:E9"/>
    <mergeCell ref="F7:I7"/>
    <mergeCell ref="J20:J23"/>
    <mergeCell ref="K20:M23"/>
    <mergeCell ref="A10:E10"/>
    <mergeCell ref="K10:M10"/>
    <mergeCell ref="A11:E15"/>
    <mergeCell ref="F11:F15"/>
    <mergeCell ref="G11:G15"/>
    <mergeCell ref="A20:E23"/>
    <mergeCell ref="F20:F23"/>
    <mergeCell ref="G20:G23"/>
    <mergeCell ref="H20:H23"/>
    <mergeCell ref="I20:I23"/>
    <mergeCell ref="H11:H15"/>
    <mergeCell ref="I11:I15"/>
    <mergeCell ref="J11:J15"/>
    <mergeCell ref="K11:M15"/>
  </mergeCells>
  <pageMargins left="0.39370078740157483" right="0.11811023622047245" top="0.55118110236220474" bottom="0.55118110236220474" header="0.31496062992125984" footer="0.31496062992125984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19"/>
  <sheetViews>
    <sheetView tabSelected="1" workbookViewId="0">
      <selection activeCell="J23" sqref="J23"/>
    </sheetView>
  </sheetViews>
  <sheetFormatPr defaultRowHeight="14.4"/>
  <cols>
    <col min="5" max="5" width="0.109375" customWidth="1"/>
    <col min="6" max="6" width="12.109375" customWidth="1"/>
    <col min="9" max="9" width="11.109375" customWidth="1"/>
    <col min="10" max="10" width="11" customWidth="1"/>
  </cols>
  <sheetData>
    <row r="2" spans="1:13">
      <c r="A2" s="15"/>
      <c r="B2" s="15"/>
      <c r="C2" s="15"/>
      <c r="D2" s="15"/>
      <c r="E2" s="15"/>
      <c r="F2" s="15"/>
      <c r="G2" s="15"/>
      <c r="H2" s="15"/>
      <c r="I2" s="181" t="s">
        <v>89</v>
      </c>
      <c r="J2" s="181"/>
      <c r="K2" s="181"/>
      <c r="L2" s="181"/>
      <c r="M2" s="181"/>
    </row>
    <row r="3" spans="1:13">
      <c r="A3" s="15"/>
      <c r="B3" s="15"/>
      <c r="C3" s="15"/>
      <c r="D3" s="15"/>
      <c r="E3" s="15"/>
      <c r="F3" s="15"/>
      <c r="G3" s="15"/>
      <c r="H3" s="15"/>
      <c r="I3" s="181"/>
      <c r="J3" s="181"/>
      <c r="K3" s="181"/>
      <c r="L3" s="181"/>
      <c r="M3" s="181"/>
    </row>
    <row r="4" spans="1:13">
      <c r="A4" s="132" t="s">
        <v>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3">
      <c r="A5" s="132" t="s">
        <v>43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3">
      <c r="A6" s="41"/>
      <c r="B6" s="41"/>
      <c r="C6" s="41"/>
      <c r="D6" s="41"/>
      <c r="E6" s="41"/>
      <c r="F6" s="41"/>
      <c r="G6" s="41"/>
      <c r="H6" s="41"/>
      <c r="I6" s="41"/>
      <c r="J6" s="41"/>
      <c r="K6" s="15"/>
      <c r="L6" s="15"/>
      <c r="M6" s="15"/>
    </row>
    <row r="7" spans="1:13">
      <c r="A7" s="183" t="s">
        <v>48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</row>
    <row r="8" spans="1:1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5"/>
    </row>
    <row r="9" spans="1:13" ht="15" customHeight="1">
      <c r="A9" s="52" t="s">
        <v>34</v>
      </c>
      <c r="B9" s="52"/>
      <c r="C9" s="52"/>
      <c r="D9" s="52"/>
      <c r="E9" s="52"/>
      <c r="F9" s="135" t="s">
        <v>2</v>
      </c>
      <c r="G9" s="134" t="s">
        <v>3</v>
      </c>
      <c r="H9" s="134"/>
      <c r="I9" s="182" t="s">
        <v>6</v>
      </c>
      <c r="J9" s="135" t="s">
        <v>7</v>
      </c>
      <c r="K9" s="135" t="s">
        <v>8</v>
      </c>
      <c r="L9" s="135"/>
      <c r="M9" s="135"/>
    </row>
    <row r="10" spans="1:13" ht="15" customHeight="1">
      <c r="A10" s="134" t="s">
        <v>1</v>
      </c>
      <c r="B10" s="134"/>
      <c r="C10" s="134"/>
      <c r="D10" s="134"/>
      <c r="E10" s="134"/>
      <c r="F10" s="135"/>
      <c r="G10" s="43" t="s">
        <v>4</v>
      </c>
      <c r="H10" s="43" t="s">
        <v>5</v>
      </c>
      <c r="I10" s="182"/>
      <c r="J10" s="135"/>
      <c r="K10" s="135"/>
      <c r="L10" s="135"/>
      <c r="M10" s="135"/>
    </row>
    <row r="11" spans="1:13">
      <c r="A11" s="134">
        <v>1</v>
      </c>
      <c r="B11" s="134"/>
      <c r="C11" s="134"/>
      <c r="D11" s="134"/>
      <c r="E11" s="134"/>
      <c r="F11" s="40">
        <v>2</v>
      </c>
      <c r="G11" s="40">
        <v>3</v>
      </c>
      <c r="H11" s="40">
        <v>4</v>
      </c>
      <c r="I11" s="40">
        <v>5</v>
      </c>
      <c r="J11" s="40">
        <v>6</v>
      </c>
      <c r="K11" s="134">
        <v>7</v>
      </c>
      <c r="L11" s="136"/>
      <c r="M11" s="136"/>
    </row>
    <row r="12" spans="1:13" ht="15" customHeight="1">
      <c r="A12" s="193" t="s">
        <v>44</v>
      </c>
      <c r="B12" s="194"/>
      <c r="C12" s="194"/>
      <c r="D12" s="194"/>
      <c r="E12" s="195"/>
      <c r="F12" s="202" t="s">
        <v>52</v>
      </c>
      <c r="G12" s="190">
        <v>46</v>
      </c>
      <c r="H12" s="190">
        <v>46</v>
      </c>
      <c r="I12" s="190">
        <v>100</v>
      </c>
      <c r="J12" s="190">
        <v>0</v>
      </c>
      <c r="K12" s="192"/>
      <c r="L12" s="192"/>
      <c r="M12" s="192"/>
    </row>
    <row r="13" spans="1:13">
      <c r="A13" s="196"/>
      <c r="B13" s="197"/>
      <c r="C13" s="197"/>
      <c r="D13" s="197"/>
      <c r="E13" s="198"/>
      <c r="F13" s="203"/>
      <c r="G13" s="191"/>
      <c r="H13" s="191"/>
      <c r="I13" s="191"/>
      <c r="J13" s="191"/>
      <c r="K13" s="135"/>
      <c r="L13" s="135"/>
      <c r="M13" s="135"/>
    </row>
    <row r="14" spans="1:13">
      <c r="A14" s="196"/>
      <c r="B14" s="197"/>
      <c r="C14" s="197"/>
      <c r="D14" s="197"/>
      <c r="E14" s="198"/>
      <c r="F14" s="203"/>
      <c r="G14" s="191"/>
      <c r="H14" s="191"/>
      <c r="I14" s="191"/>
      <c r="J14" s="191"/>
      <c r="K14" s="135"/>
      <c r="L14" s="135"/>
      <c r="M14" s="135"/>
    </row>
    <row r="15" spans="1:13">
      <c r="A15" s="196"/>
      <c r="B15" s="197"/>
      <c r="C15" s="197"/>
      <c r="D15" s="197"/>
      <c r="E15" s="198"/>
      <c r="F15" s="203"/>
      <c r="G15" s="191"/>
      <c r="H15" s="191"/>
      <c r="I15" s="191"/>
      <c r="J15" s="191"/>
      <c r="K15" s="135"/>
      <c r="L15" s="135"/>
      <c r="M15" s="135"/>
    </row>
    <row r="16" spans="1:13" ht="0.6" customHeight="1">
      <c r="A16" s="199"/>
      <c r="B16" s="200"/>
      <c r="C16" s="200"/>
      <c r="D16" s="200"/>
      <c r="E16" s="201"/>
      <c r="F16" s="203"/>
      <c r="G16" s="191"/>
      <c r="H16" s="191"/>
      <c r="I16" s="191"/>
      <c r="J16" s="191"/>
      <c r="K16" s="135"/>
      <c r="L16" s="135"/>
      <c r="M16" s="135"/>
    </row>
    <row r="17" spans="1:13" ht="42" customHeight="1">
      <c r="A17" s="184" t="s">
        <v>45</v>
      </c>
      <c r="B17" s="185"/>
      <c r="C17" s="185"/>
      <c r="D17" s="185"/>
      <c r="E17" s="186"/>
      <c r="F17" s="40" t="s">
        <v>52</v>
      </c>
      <c r="G17" s="40">
        <v>11000</v>
      </c>
      <c r="H17" s="40">
        <v>11762</v>
      </c>
      <c r="I17" s="28">
        <f>H17/G17*100</f>
        <v>106.92727272727274</v>
      </c>
      <c r="J17" s="40">
        <v>0</v>
      </c>
      <c r="K17" s="17"/>
      <c r="L17" s="18"/>
      <c r="M17" s="19"/>
    </row>
    <row r="18" spans="1:13" ht="46.5" customHeight="1">
      <c r="A18" s="184" t="s">
        <v>46</v>
      </c>
      <c r="B18" s="185"/>
      <c r="C18" s="185"/>
      <c r="D18" s="185"/>
      <c r="E18" s="186"/>
      <c r="F18" s="40" t="s">
        <v>52</v>
      </c>
      <c r="G18" s="40">
        <v>385</v>
      </c>
      <c r="H18" s="40">
        <v>385</v>
      </c>
      <c r="I18" s="40">
        <f t="shared" ref="I18:I19" si="0">H18/G18*100</f>
        <v>100</v>
      </c>
      <c r="J18" s="40">
        <v>0</v>
      </c>
      <c r="K18" s="17"/>
      <c r="L18" s="18"/>
      <c r="M18" s="19"/>
    </row>
    <row r="19" spans="1:13" ht="44.4" customHeight="1">
      <c r="A19" s="184" t="s">
        <v>47</v>
      </c>
      <c r="B19" s="185"/>
      <c r="C19" s="185"/>
      <c r="D19" s="185"/>
      <c r="E19" s="186"/>
      <c r="F19" s="40" t="s">
        <v>52</v>
      </c>
      <c r="G19" s="40">
        <v>65</v>
      </c>
      <c r="H19" s="40">
        <v>69</v>
      </c>
      <c r="I19" s="28">
        <f t="shared" si="0"/>
        <v>106.15384615384616</v>
      </c>
      <c r="J19" s="29">
        <v>0</v>
      </c>
      <c r="K19" s="187"/>
      <c r="L19" s="188"/>
      <c r="M19" s="189"/>
    </row>
  </sheetData>
  <mergeCells count="24">
    <mergeCell ref="A18:E18"/>
    <mergeCell ref="A19:E19"/>
    <mergeCell ref="K19:M19"/>
    <mergeCell ref="A11:E11"/>
    <mergeCell ref="K11:M11"/>
    <mergeCell ref="I12:I16"/>
    <mergeCell ref="J12:J16"/>
    <mergeCell ref="K12:M16"/>
    <mergeCell ref="A12:E16"/>
    <mergeCell ref="F12:F16"/>
    <mergeCell ref="G12:G16"/>
    <mergeCell ref="H12:H16"/>
    <mergeCell ref="A17:E17"/>
    <mergeCell ref="I2:M3"/>
    <mergeCell ref="A9:E9"/>
    <mergeCell ref="F9:F10"/>
    <mergeCell ref="G9:H9"/>
    <mergeCell ref="I9:I10"/>
    <mergeCell ref="J9:J10"/>
    <mergeCell ref="K9:M10"/>
    <mergeCell ref="A10:E10"/>
    <mergeCell ref="A7:M7"/>
    <mergeCell ref="A4:M4"/>
    <mergeCell ref="A5:M5"/>
  </mergeCells>
  <pageMargins left="0.24" right="0.23622047244094491" top="0.74803149606299213" bottom="0.74803149606299213" header="0.59055118110236227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Администрация</vt:lpstr>
      <vt:lpstr>УК</vt:lpstr>
      <vt:lpstr>УО</vt:lpstr>
      <vt:lpstr>УФ</vt:lpstr>
      <vt:lpstr>УСЗН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2024-03-12T10:20:56Z</dcterms:modified>
</cp:coreProperties>
</file>