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Администрация" sheetId="2" r:id="rId1"/>
    <sheet name="УК" sheetId="1" r:id="rId2"/>
    <sheet name="УО" sheetId="5" r:id="rId3"/>
    <sheet name="УФ" sheetId="4" r:id="rId4"/>
    <sheet name="УСЗН" sheetId="3" r:id="rId5"/>
  </sheets>
  <calcPr calcId="124519"/>
</workbook>
</file>

<file path=xl/calcChain.xml><?xml version="1.0" encoding="utf-8"?>
<calcChain xmlns="http://schemas.openxmlformats.org/spreadsheetml/2006/main">
  <c r="I19" i="3"/>
  <c r="I18"/>
  <c r="I17"/>
  <c r="I12"/>
  <c r="I38" i="5"/>
  <c r="I36"/>
  <c r="I35"/>
  <c r="I34"/>
  <c r="I33"/>
  <c r="I32"/>
  <c r="I30"/>
  <c r="I29"/>
  <c r="I27"/>
  <c r="I26"/>
  <c r="I25"/>
  <c r="I23"/>
  <c r="I22"/>
  <c r="J20"/>
  <c r="I20"/>
  <c r="H20"/>
  <c r="G20"/>
  <c r="J19"/>
  <c r="I19"/>
  <c r="H19"/>
  <c r="G19"/>
  <c r="J18"/>
  <c r="I18"/>
  <c r="H18"/>
  <c r="G18"/>
  <c r="I17"/>
  <c r="H17"/>
  <c r="G17"/>
  <c r="H16"/>
  <c r="I16" s="1"/>
  <c r="G16"/>
  <c r="J15"/>
  <c r="I15"/>
  <c r="I14"/>
  <c r="I13"/>
  <c r="H13"/>
  <c r="G13"/>
  <c r="I12"/>
  <c r="H12"/>
  <c r="G12"/>
  <c r="I11"/>
  <c r="J28" i="4"/>
  <c r="I28"/>
  <c r="I24"/>
  <c r="I20"/>
  <c r="I16"/>
  <c r="I11"/>
  <c r="J104" i="1"/>
  <c r="I104"/>
  <c r="I98"/>
  <c r="I93"/>
  <c r="I88"/>
  <c r="I83"/>
  <c r="I82"/>
  <c r="I77"/>
  <c r="J72"/>
  <c r="I72"/>
  <c r="J68"/>
  <c r="I68"/>
  <c r="J63"/>
  <c r="I63"/>
  <c r="I61"/>
  <c r="I56"/>
  <c r="J52"/>
  <c r="I52"/>
  <c r="J47"/>
  <c r="I47"/>
  <c r="I42"/>
  <c r="J38"/>
  <c r="I38"/>
  <c r="I32"/>
  <c r="I27"/>
  <c r="I23"/>
  <c r="I18"/>
  <c r="I13"/>
  <c r="I17" i="2" l="1"/>
  <c r="I12"/>
</calcChain>
</file>

<file path=xl/sharedStrings.xml><?xml version="1.0" encoding="utf-8"?>
<sst xmlns="http://schemas.openxmlformats.org/spreadsheetml/2006/main" count="199" uniqueCount="102">
  <si>
    <t>Сведения</t>
  </si>
  <si>
    <t>наименование</t>
  </si>
  <si>
    <t>Единица измерения</t>
  </si>
  <si>
    <t>Количество</t>
  </si>
  <si>
    <t>план</t>
  </si>
  <si>
    <t>факт</t>
  </si>
  <si>
    <t>% исполнения</t>
  </si>
  <si>
    <t>Не исполнено</t>
  </si>
  <si>
    <t>Причина неисполнения</t>
  </si>
  <si>
    <t>Муниципальная услуга "Организация деятельности клубных формирований и формирований самодеятельного народного творчества"</t>
  </si>
  <si>
    <t>Муниципальная услуга "Организация и проведение мероприятий"</t>
  </si>
  <si>
    <t>Муниципальная услуга "Показ (организация показа) концертных программ (в стационарных условиях)"</t>
  </si>
  <si>
    <t>Муниципальная услуга "Показ (организация показа) концертных программ (на выезде)"</t>
  </si>
  <si>
    <t>Муниципальная услуга "Библиотечное, библиографическое и информационное обслуживание пользователей библиотеки"</t>
  </si>
  <si>
    <t>Количество посещений (вне стационара)</t>
  </si>
  <si>
    <t>Количество посещений (в стационарных условиях)</t>
  </si>
  <si>
    <t>Муниципальная работа "Библиографическая обработка документов и создание каталогов"</t>
  </si>
  <si>
    <t>Количество документов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</si>
  <si>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</si>
  <si>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Количество проведенных мероприятий</t>
  </si>
  <si>
    <t xml:space="preserve">Муниципальная услуга "Публичный показ музейных предметов, музейных коллекций" </t>
  </si>
  <si>
    <t>Число посетителей (в стационарных условиях на платной основе)</t>
  </si>
  <si>
    <t>Число посетителей (вне стационара на платной основе)</t>
  </si>
  <si>
    <t>Число посетителей (в стационарных условиях на бесплатной основе)</t>
  </si>
  <si>
    <t>Число посетителей (вне стационара на бесплатной основе)</t>
  </si>
  <si>
    <t>Муниципальная услуга "Реализация дополнительных предпрофессиональных программ в области искусств"</t>
  </si>
  <si>
    <t>Муниципальная услуга "Реализация дополнительных общеразвивающих программ"</t>
  </si>
  <si>
    <t>Количество человеко-часов</t>
  </si>
  <si>
    <t>Количество участников формирований самодеятельного народного творчества</t>
  </si>
  <si>
    <t>Количество клубных формирований (на общественных началах)</t>
  </si>
  <si>
    <t>Число зрителей 
(в стационарных условиях) - человек</t>
  </si>
  <si>
    <t>Количество публичных выступлений (на выезде) - единиц</t>
  </si>
  <si>
    <t>Муниципальная работа "Создание экспозиций (выставок) музеев, организация выездных выставок "</t>
  </si>
  <si>
    <t>Количество экспозиций 
(в стационарных условиях)</t>
  </si>
  <si>
    <t>Количество экспозиций 
(вне стационара)</t>
  </si>
  <si>
    <t>Муниципальная работа "Формирование, учет, изучение, обеспечение физического сохранения и безопасности музейных предметов, музейных коллекций"</t>
  </si>
  <si>
    <t xml:space="preserve">           о результатах учреждения по исполнению  муниципального  задания</t>
  </si>
  <si>
    <t>муниципальные услуги (работы)</t>
  </si>
  <si>
    <t>Дома культуры</t>
  </si>
  <si>
    <t>МУ "Централизованная библиотечная система"</t>
  </si>
  <si>
    <t>МУ "Краеведческий музей"</t>
  </si>
  <si>
    <t>Школы дополнительного образования</t>
  </si>
  <si>
    <t>Количество посещений (удаленно через сеть интернет)</t>
  </si>
  <si>
    <t>Число посетителей (удаленно через сеть Интернет на бесплатной основе)</t>
  </si>
  <si>
    <t>ед.</t>
  </si>
  <si>
    <t>Организация строительства, реконструкции капитального ремонта объектов капитального строительства и сооружений с ведением работ по строительному контролю</t>
  </si>
  <si>
    <t>Геодезические работы</t>
  </si>
  <si>
    <t xml:space="preserve">           о результатах учреждения по исполнению муниципального  задания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</si>
  <si>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</si>
  <si>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Предоставление социального обслуживания в форме на дому</t>
  </si>
  <si>
    <t>Предоставление социального обслуживания в полустационарной форме</t>
  </si>
  <si>
    <t>Предоставление социального обслуживания в стационарной форме</t>
  </si>
  <si>
    <t>Управление социальной защиты населения администрации Копейского городского округа Челябинской области</t>
  </si>
  <si>
    <t>Управление культуры администрации Копейского городского округа Челябинской области</t>
  </si>
  <si>
    <t>Администрация Копейского городского округа Челябинской области</t>
  </si>
  <si>
    <t xml:space="preserve"> муниципальные услуги (работы)</t>
  </si>
  <si>
    <t>Спортивная подготовка по олимпийским видам спорта</t>
  </si>
  <si>
    <t>чел.</t>
  </si>
  <si>
    <t>шт.</t>
  </si>
  <si>
    <t>Спортивная подготовка по неолимпийским видам спорта</t>
  </si>
  <si>
    <t>Организация и проведение официальных физкультурных (физкультурно-оздоровительных) мероприятий</t>
  </si>
  <si>
    <t>Обеспечение доступа к объектам спорта</t>
  </si>
  <si>
    <t>человеко-часы</t>
  </si>
  <si>
    <t>Проведение занятий физкультурно-спортивной направленности по месту проживания граждан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</si>
  <si>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</si>
  <si>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</si>
  <si>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для детей с умственной отсталостью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</si>
  <si>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</si>
  <si>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</si>
  <si>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</si>
  <si>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</si>
  <si>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</si>
  <si>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Присмотр и уход</t>
  </si>
  <si>
    <t>количество мероприятий</t>
  </si>
  <si>
    <t>количество участников мероприятий</t>
  </si>
  <si>
    <t>количество разработанных документов</t>
  </si>
  <si>
    <t>количество разработанных отчетов</t>
  </si>
  <si>
    <t>Психолого-медико-педагогическое обследование детей</t>
  </si>
  <si>
    <t>число обучающихся</t>
  </si>
  <si>
    <t>число родителей (законных представителей), педагогических работников</t>
  </si>
  <si>
    <t>Коррекционно-развивающая, компенсирующая и логопедическая помощь обучающимся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</si>
  <si>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</si>
  <si>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</si>
  <si>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Организация отдыха детей и молодежи:</t>
  </si>
  <si>
    <t>количество человек</t>
  </si>
  <si>
    <t>отчисление в связи с переводом в другие образовательные организации</t>
  </si>
  <si>
    <t>ограничение посещения МДОУ в связи с пандемией коронавирусной инфекциии, больничные, карантин по ветряной оспе</t>
  </si>
  <si>
    <t>уменьшение контингента, перевод в другие образовательные организации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</si>
  <si>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деятельности:</t>
  </si>
  <si>
    <t>Методическое обеспечение образовательной деятельности (редакционно-издательская и типографская деятельность):</t>
  </si>
  <si>
    <t>Методическое обеспечение образовательной деятельности (организация и проведение методических мероприятий):</t>
  </si>
  <si>
    <t>Психолого-педагогическое консультирование обучающихся, их родителей (законных представителей) и педагогических работников:</t>
  </si>
  <si>
    <t>Управление образования администрации Копейского городского округа Челябинской области</t>
  </si>
  <si>
    <t>Управление физической культуры, спорта и туризма администрации Копейского городского округа Челябинской области</t>
  </si>
  <si>
    <t>Приложение к пояснительной записке за 2021 год</t>
  </si>
  <si>
    <t>Отклонение в пределах допустимого значения 10 %</t>
  </si>
  <si>
    <t>чел</t>
  </si>
  <si>
    <t>ед</t>
  </si>
  <si>
    <t>Уменьшение количества заявок</t>
  </si>
  <si>
    <t>Отклонение в пределах допустимого значения 10%</t>
  </si>
  <si>
    <t xml:space="preserve">           о результатах учреждений по исполнению муниципального задания </t>
  </si>
  <si>
    <t>В период с 03.08.21 по 03.09.21 отделение было закрыто на ремонт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</si>
</sst>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3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0" xfId="0" applyFont="1"/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workbookViewId="0">
      <selection activeCell="A12" sqref="A12:E16"/>
    </sheetView>
  </sheetViews>
  <sheetFormatPr defaultColWidth="9.140625" defaultRowHeight="12.75"/>
  <cols>
    <col min="1" max="1" width="15.28515625" style="9" customWidth="1"/>
    <col min="2" max="3" width="9.140625" style="9"/>
    <col min="4" max="4" width="9" style="9" customWidth="1"/>
    <col min="5" max="5" width="9.140625" style="9"/>
    <col min="6" max="6" width="16.7109375" style="10" customWidth="1"/>
    <col min="7" max="7" width="10" style="4" bestFit="1" customWidth="1"/>
    <col min="8" max="8" width="12.42578125" style="4" customWidth="1"/>
    <col min="9" max="9" width="11.5703125" style="4" customWidth="1"/>
    <col min="10" max="10" width="12.28515625" style="4" customWidth="1"/>
    <col min="11" max="11" width="9.140625" style="10"/>
    <col min="12" max="12" width="10.28515625" style="10" customWidth="1"/>
    <col min="13" max="13" width="4.85546875" style="10" customWidth="1"/>
    <col min="14" max="16384" width="9.140625" style="4"/>
  </cols>
  <sheetData>
    <row r="3" spans="1:13">
      <c r="A3" s="1"/>
      <c r="B3" s="1"/>
      <c r="C3" s="1"/>
      <c r="D3" s="1"/>
      <c r="E3" s="1"/>
      <c r="F3" s="2"/>
      <c r="G3" s="3"/>
      <c r="H3" s="3"/>
      <c r="I3" s="47" t="s">
        <v>94</v>
      </c>
      <c r="J3" s="47"/>
      <c r="K3" s="47"/>
      <c r="L3" s="47"/>
      <c r="M3" s="47"/>
    </row>
    <row r="4" spans="1:13">
      <c r="A4" s="1"/>
      <c r="B4" s="1"/>
      <c r="C4" s="1"/>
      <c r="D4" s="1"/>
      <c r="E4" s="1"/>
      <c r="F4" s="2"/>
      <c r="G4" s="3"/>
      <c r="H4" s="3"/>
      <c r="I4" s="47"/>
      <c r="J4" s="47"/>
      <c r="K4" s="47"/>
      <c r="L4" s="47"/>
      <c r="M4" s="47"/>
    </row>
    <row r="5" spans="1:13">
      <c r="A5" s="5"/>
      <c r="B5" s="5"/>
      <c r="C5" s="48" t="s">
        <v>0</v>
      </c>
      <c r="D5" s="48"/>
      <c r="E5" s="48"/>
      <c r="F5" s="48"/>
      <c r="G5" s="48"/>
      <c r="H5" s="48"/>
      <c r="I5" s="48"/>
      <c r="J5" s="6"/>
      <c r="K5" s="2"/>
      <c r="L5" s="2"/>
      <c r="M5" s="2"/>
    </row>
    <row r="6" spans="1:13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2"/>
      <c r="L6" s="2"/>
      <c r="M6" s="2"/>
    </row>
    <row r="7" spans="1:13" ht="28.5" customHeight="1">
      <c r="A7" s="49" t="s">
        <v>54</v>
      </c>
      <c r="B7" s="49"/>
      <c r="C7" s="49"/>
      <c r="D7" s="49"/>
      <c r="E7" s="49"/>
      <c r="F7" s="49"/>
      <c r="G7" s="49"/>
      <c r="H7" s="49"/>
      <c r="I7" s="49"/>
      <c r="J7" s="49"/>
      <c r="K7" s="50"/>
      <c r="L7" s="50"/>
      <c r="M7" s="50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>
      <c r="A9" s="52" t="s">
        <v>37</v>
      </c>
      <c r="B9" s="52"/>
      <c r="C9" s="52"/>
      <c r="D9" s="52"/>
      <c r="E9" s="52"/>
      <c r="F9" s="43" t="s">
        <v>2</v>
      </c>
      <c r="G9" s="52" t="s">
        <v>3</v>
      </c>
      <c r="H9" s="52"/>
      <c r="I9" s="53" t="s">
        <v>6</v>
      </c>
      <c r="J9" s="43" t="s">
        <v>7</v>
      </c>
      <c r="K9" s="43" t="s">
        <v>8</v>
      </c>
      <c r="L9" s="43"/>
      <c r="M9" s="43"/>
    </row>
    <row r="10" spans="1:13">
      <c r="A10" s="44" t="s">
        <v>1</v>
      </c>
      <c r="B10" s="45"/>
      <c r="C10" s="45"/>
      <c r="D10" s="45"/>
      <c r="E10" s="46"/>
      <c r="F10" s="43"/>
      <c r="G10" s="7" t="s">
        <v>4</v>
      </c>
      <c r="H10" s="7" t="s">
        <v>5</v>
      </c>
      <c r="I10" s="53"/>
      <c r="J10" s="43"/>
      <c r="K10" s="43"/>
      <c r="L10" s="43"/>
      <c r="M10" s="43"/>
    </row>
    <row r="11" spans="1:13">
      <c r="A11" s="52">
        <v>1</v>
      </c>
      <c r="B11" s="52"/>
      <c r="C11" s="52"/>
      <c r="D11" s="52"/>
      <c r="E11" s="52"/>
      <c r="F11" s="8">
        <v>2</v>
      </c>
      <c r="G11" s="7">
        <v>3</v>
      </c>
      <c r="H11" s="7">
        <v>4</v>
      </c>
      <c r="I11" s="7">
        <v>5</v>
      </c>
      <c r="J11" s="7">
        <v>6</v>
      </c>
      <c r="K11" s="53">
        <v>7</v>
      </c>
      <c r="L11" s="53"/>
      <c r="M11" s="53"/>
    </row>
    <row r="12" spans="1:13" ht="12.75" customHeight="1">
      <c r="A12" s="55" t="s">
        <v>45</v>
      </c>
      <c r="B12" s="56"/>
      <c r="C12" s="56"/>
      <c r="D12" s="56"/>
      <c r="E12" s="56"/>
      <c r="F12" s="57" t="s">
        <v>44</v>
      </c>
      <c r="G12" s="60">
        <v>13</v>
      </c>
      <c r="H12" s="60">
        <v>13</v>
      </c>
      <c r="I12" s="61">
        <f>H12/G12*100</f>
        <v>100</v>
      </c>
      <c r="J12" s="64"/>
      <c r="K12" s="54"/>
      <c r="L12" s="54"/>
      <c r="M12" s="54"/>
    </row>
    <row r="13" spans="1:13" ht="12.75" customHeight="1">
      <c r="A13" s="56"/>
      <c r="B13" s="56"/>
      <c r="C13" s="56"/>
      <c r="D13" s="56"/>
      <c r="E13" s="56"/>
      <c r="F13" s="58"/>
      <c r="G13" s="60"/>
      <c r="H13" s="60"/>
      <c r="I13" s="62"/>
      <c r="J13" s="64"/>
      <c r="K13" s="54"/>
      <c r="L13" s="54"/>
      <c r="M13" s="54"/>
    </row>
    <row r="14" spans="1:13" ht="12.75" customHeight="1">
      <c r="A14" s="56"/>
      <c r="B14" s="56"/>
      <c r="C14" s="56"/>
      <c r="D14" s="56"/>
      <c r="E14" s="56"/>
      <c r="F14" s="58"/>
      <c r="G14" s="60"/>
      <c r="H14" s="60"/>
      <c r="I14" s="62"/>
      <c r="J14" s="64"/>
      <c r="K14" s="54"/>
      <c r="L14" s="54"/>
      <c r="M14" s="54"/>
    </row>
    <row r="15" spans="1:13" ht="12.75" customHeight="1">
      <c r="A15" s="56"/>
      <c r="B15" s="56"/>
      <c r="C15" s="56"/>
      <c r="D15" s="56"/>
      <c r="E15" s="56"/>
      <c r="F15" s="58"/>
      <c r="G15" s="60"/>
      <c r="H15" s="60"/>
      <c r="I15" s="62"/>
      <c r="J15" s="64"/>
      <c r="K15" s="54"/>
      <c r="L15" s="54"/>
      <c r="M15" s="54"/>
    </row>
    <row r="16" spans="1:13" ht="12.75" customHeight="1">
      <c r="A16" s="56"/>
      <c r="B16" s="56"/>
      <c r="C16" s="56"/>
      <c r="D16" s="56"/>
      <c r="E16" s="56"/>
      <c r="F16" s="59"/>
      <c r="G16" s="60"/>
      <c r="H16" s="60"/>
      <c r="I16" s="63"/>
      <c r="J16" s="64"/>
      <c r="K16" s="54"/>
      <c r="L16" s="54"/>
      <c r="M16" s="54"/>
    </row>
    <row r="17" spans="1:13" ht="22.5" customHeight="1">
      <c r="A17" s="55" t="s">
        <v>46</v>
      </c>
      <c r="B17" s="56"/>
      <c r="C17" s="56"/>
      <c r="D17" s="56"/>
      <c r="E17" s="56"/>
      <c r="F17" s="12" t="s">
        <v>44</v>
      </c>
      <c r="G17" s="22">
        <v>150</v>
      </c>
      <c r="H17" s="22">
        <v>150</v>
      </c>
      <c r="I17" s="31">
        <f>H17/G17*100</f>
        <v>100</v>
      </c>
      <c r="J17" s="11"/>
      <c r="K17" s="54"/>
      <c r="L17" s="54"/>
      <c r="M17" s="54"/>
    </row>
    <row r="18" spans="1:13">
      <c r="H18" s="13"/>
      <c r="I18" s="14"/>
      <c r="J18" s="13"/>
    </row>
    <row r="19" spans="1:13">
      <c r="H19" s="13"/>
      <c r="I19" s="14"/>
      <c r="J19" s="13"/>
    </row>
    <row r="20" spans="1:13">
      <c r="H20" s="13"/>
      <c r="I20" s="14"/>
      <c r="J20" s="13"/>
    </row>
    <row r="21" spans="1:13">
      <c r="H21" s="13"/>
      <c r="I21" s="14"/>
      <c r="J21" s="13"/>
    </row>
    <row r="22" spans="1:13">
      <c r="H22" s="13"/>
      <c r="I22" s="13"/>
      <c r="J22" s="13"/>
    </row>
    <row r="23" spans="1:13">
      <c r="H23" s="13"/>
      <c r="I23" s="13"/>
      <c r="J23" s="13"/>
    </row>
  </sheetData>
  <mergeCells count="24">
    <mergeCell ref="A11:E11"/>
    <mergeCell ref="K11:M11"/>
    <mergeCell ref="K17:M17"/>
    <mergeCell ref="A17:E17"/>
    <mergeCell ref="K12:M16"/>
    <mergeCell ref="A12:E16"/>
    <mergeCell ref="F12:F16"/>
    <mergeCell ref="G12:G16"/>
    <mergeCell ref="H12:H16"/>
    <mergeCell ref="I12:I16"/>
    <mergeCell ref="J12:J16"/>
    <mergeCell ref="K9:M10"/>
    <mergeCell ref="A10:E10"/>
    <mergeCell ref="I3:M4"/>
    <mergeCell ref="C5:I5"/>
    <mergeCell ref="A6:J6"/>
    <mergeCell ref="A7:J7"/>
    <mergeCell ref="K7:M7"/>
    <mergeCell ref="A8:M8"/>
    <mergeCell ref="A9:E9"/>
    <mergeCell ref="F9:F10"/>
    <mergeCell ref="G9:H9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2"/>
  <sheetViews>
    <sheetView topLeftCell="A86" workbookViewId="0">
      <selection activeCell="K104" sqref="K104:M112"/>
    </sheetView>
  </sheetViews>
  <sheetFormatPr defaultColWidth="9.140625" defaultRowHeight="12.75"/>
  <cols>
    <col min="1" max="1" width="15.28515625" style="9" customWidth="1"/>
    <col min="2" max="3" width="9.140625" style="9"/>
    <col min="4" max="4" width="9" style="9" customWidth="1"/>
    <col min="5" max="5" width="5.42578125" style="9" customWidth="1"/>
    <col min="6" max="6" width="18.7109375" style="10" customWidth="1"/>
    <col min="7" max="8" width="9.140625" style="4"/>
    <col min="9" max="9" width="11.5703125" style="4" customWidth="1"/>
    <col min="10" max="10" width="10" style="4" customWidth="1"/>
    <col min="11" max="11" width="9.140625" style="40"/>
    <col min="12" max="12" width="16.85546875" style="40" customWidth="1"/>
    <col min="13" max="13" width="0.28515625" style="40" customWidth="1"/>
    <col min="14" max="16384" width="9.140625" style="4"/>
  </cols>
  <sheetData>
    <row r="3" spans="1:13">
      <c r="A3" s="1"/>
      <c r="B3" s="1"/>
      <c r="C3" s="1"/>
      <c r="D3" s="1"/>
      <c r="E3" s="1"/>
      <c r="F3" s="2"/>
      <c r="G3" s="3"/>
      <c r="H3" s="3"/>
      <c r="I3" s="47" t="s">
        <v>94</v>
      </c>
      <c r="J3" s="47"/>
      <c r="K3" s="47"/>
      <c r="L3" s="47"/>
      <c r="M3" s="47"/>
    </row>
    <row r="4" spans="1:13">
      <c r="A4" s="1"/>
      <c r="B4" s="1"/>
      <c r="C4" s="1"/>
      <c r="D4" s="1"/>
      <c r="E4" s="1"/>
      <c r="F4" s="2"/>
      <c r="G4" s="3"/>
      <c r="H4" s="3"/>
      <c r="I4" s="47"/>
      <c r="J4" s="47"/>
      <c r="K4" s="47"/>
      <c r="L4" s="47"/>
      <c r="M4" s="47"/>
    </row>
    <row r="5" spans="1:13">
      <c r="A5" s="5"/>
      <c r="B5" s="5"/>
      <c r="C5" s="48" t="s">
        <v>0</v>
      </c>
      <c r="D5" s="48"/>
      <c r="E5" s="48"/>
      <c r="F5" s="48"/>
      <c r="G5" s="48"/>
      <c r="H5" s="48"/>
      <c r="I5" s="48"/>
      <c r="J5" s="6"/>
      <c r="K5" s="39"/>
      <c r="L5" s="39"/>
      <c r="M5" s="39"/>
    </row>
    <row r="6" spans="1:13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39"/>
      <c r="L6" s="39"/>
      <c r="M6" s="39"/>
    </row>
    <row r="7" spans="1:13">
      <c r="A7" s="49" t="s">
        <v>53</v>
      </c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>
      <c r="A9" s="52" t="s">
        <v>37</v>
      </c>
      <c r="B9" s="52"/>
      <c r="C9" s="52"/>
      <c r="D9" s="52"/>
      <c r="E9" s="52"/>
      <c r="F9" s="43" t="s">
        <v>2</v>
      </c>
      <c r="G9" s="52" t="s">
        <v>3</v>
      </c>
      <c r="H9" s="52"/>
      <c r="I9" s="53" t="s">
        <v>6</v>
      </c>
      <c r="J9" s="43" t="s">
        <v>7</v>
      </c>
      <c r="K9" s="43" t="s">
        <v>8</v>
      </c>
      <c r="L9" s="43"/>
      <c r="M9" s="43"/>
    </row>
    <row r="10" spans="1:13">
      <c r="A10" s="44" t="s">
        <v>1</v>
      </c>
      <c r="B10" s="45"/>
      <c r="C10" s="45"/>
      <c r="D10" s="45"/>
      <c r="E10" s="46"/>
      <c r="F10" s="43"/>
      <c r="G10" s="32" t="s">
        <v>4</v>
      </c>
      <c r="H10" s="32" t="s">
        <v>5</v>
      </c>
      <c r="I10" s="53"/>
      <c r="J10" s="43"/>
      <c r="K10" s="43"/>
      <c r="L10" s="43"/>
      <c r="M10" s="43"/>
    </row>
    <row r="11" spans="1:13">
      <c r="A11" s="52">
        <v>1</v>
      </c>
      <c r="B11" s="52"/>
      <c r="C11" s="52"/>
      <c r="D11" s="52"/>
      <c r="E11" s="52"/>
      <c r="F11" s="33">
        <v>2</v>
      </c>
      <c r="G11" s="32">
        <v>3</v>
      </c>
      <c r="H11" s="32">
        <v>4</v>
      </c>
      <c r="I11" s="32">
        <v>5</v>
      </c>
      <c r="J11" s="32">
        <v>6</v>
      </c>
      <c r="K11" s="43">
        <v>7</v>
      </c>
      <c r="L11" s="43"/>
      <c r="M11" s="43"/>
    </row>
    <row r="12" spans="1:13" ht="18" customHeight="1">
      <c r="A12" s="45" t="s">
        <v>38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>
      <c r="A13" s="73" t="s">
        <v>9</v>
      </c>
      <c r="B13" s="73"/>
      <c r="C13" s="73"/>
      <c r="D13" s="73"/>
      <c r="E13" s="73"/>
      <c r="F13" s="75" t="s">
        <v>28</v>
      </c>
      <c r="G13" s="77">
        <v>1902</v>
      </c>
      <c r="H13" s="77">
        <v>1956</v>
      </c>
      <c r="I13" s="93">
        <f>H13/G13*100</f>
        <v>102.83911671924291</v>
      </c>
      <c r="J13" s="79"/>
      <c r="K13" s="94"/>
      <c r="L13" s="94"/>
      <c r="M13" s="94"/>
    </row>
    <row r="14" spans="1:13">
      <c r="A14" s="74"/>
      <c r="B14" s="74"/>
      <c r="C14" s="74"/>
      <c r="D14" s="74"/>
      <c r="E14" s="74"/>
      <c r="F14" s="76"/>
      <c r="G14" s="78"/>
      <c r="H14" s="78"/>
      <c r="I14" s="71"/>
      <c r="J14" s="64"/>
      <c r="K14" s="43"/>
      <c r="L14" s="43"/>
      <c r="M14" s="43"/>
    </row>
    <row r="15" spans="1:13">
      <c r="A15" s="74"/>
      <c r="B15" s="74"/>
      <c r="C15" s="74"/>
      <c r="D15" s="74"/>
      <c r="E15" s="74"/>
      <c r="F15" s="76"/>
      <c r="G15" s="78"/>
      <c r="H15" s="78"/>
      <c r="I15" s="71"/>
      <c r="J15" s="64"/>
      <c r="K15" s="43"/>
      <c r="L15" s="43"/>
      <c r="M15" s="43"/>
    </row>
    <row r="16" spans="1:13">
      <c r="A16" s="74"/>
      <c r="B16" s="74"/>
      <c r="C16" s="74"/>
      <c r="D16" s="74"/>
      <c r="E16" s="74"/>
      <c r="F16" s="76"/>
      <c r="G16" s="78"/>
      <c r="H16" s="78"/>
      <c r="I16" s="71"/>
      <c r="J16" s="64"/>
      <c r="K16" s="43"/>
      <c r="L16" s="43"/>
      <c r="M16" s="43"/>
    </row>
    <row r="17" spans="1:13">
      <c r="A17" s="74"/>
      <c r="B17" s="74"/>
      <c r="C17" s="74"/>
      <c r="D17" s="74"/>
      <c r="E17" s="74"/>
      <c r="F17" s="76"/>
      <c r="G17" s="79"/>
      <c r="H17" s="79"/>
      <c r="I17" s="71"/>
      <c r="J17" s="64"/>
      <c r="K17" s="43"/>
      <c r="L17" s="43"/>
      <c r="M17" s="43"/>
    </row>
    <row r="18" spans="1:13">
      <c r="A18" s="74" t="s">
        <v>9</v>
      </c>
      <c r="B18" s="74"/>
      <c r="C18" s="74"/>
      <c r="D18" s="74"/>
      <c r="E18" s="74"/>
      <c r="F18" s="76" t="s">
        <v>29</v>
      </c>
      <c r="G18" s="64">
        <v>86</v>
      </c>
      <c r="H18" s="64">
        <v>87</v>
      </c>
      <c r="I18" s="93">
        <f>H18/G18*100</f>
        <v>101.16279069767442</v>
      </c>
      <c r="J18" s="64"/>
      <c r="K18" s="72"/>
      <c r="L18" s="72"/>
      <c r="M18" s="72"/>
    </row>
    <row r="19" spans="1:13">
      <c r="A19" s="74"/>
      <c r="B19" s="74"/>
      <c r="C19" s="74"/>
      <c r="D19" s="74"/>
      <c r="E19" s="74"/>
      <c r="F19" s="76"/>
      <c r="G19" s="64"/>
      <c r="H19" s="64"/>
      <c r="I19" s="71"/>
      <c r="J19" s="64"/>
      <c r="K19" s="72"/>
      <c r="L19" s="72"/>
      <c r="M19" s="72"/>
    </row>
    <row r="20" spans="1:13">
      <c r="A20" s="74"/>
      <c r="B20" s="74"/>
      <c r="C20" s="74"/>
      <c r="D20" s="74"/>
      <c r="E20" s="74"/>
      <c r="F20" s="76"/>
      <c r="G20" s="64"/>
      <c r="H20" s="64"/>
      <c r="I20" s="71"/>
      <c r="J20" s="64"/>
      <c r="K20" s="72"/>
      <c r="L20" s="72"/>
      <c r="M20" s="72"/>
    </row>
    <row r="21" spans="1:13">
      <c r="A21" s="74"/>
      <c r="B21" s="74"/>
      <c r="C21" s="74"/>
      <c r="D21" s="74"/>
      <c r="E21" s="74"/>
      <c r="F21" s="76"/>
      <c r="G21" s="64"/>
      <c r="H21" s="64"/>
      <c r="I21" s="71"/>
      <c r="J21" s="64"/>
      <c r="K21" s="72"/>
      <c r="L21" s="72"/>
      <c r="M21" s="72"/>
    </row>
    <row r="22" spans="1:13" ht="28.5" customHeight="1">
      <c r="A22" s="74"/>
      <c r="B22" s="74"/>
      <c r="C22" s="74"/>
      <c r="D22" s="74"/>
      <c r="E22" s="74"/>
      <c r="F22" s="76"/>
      <c r="G22" s="64"/>
      <c r="H22" s="64"/>
      <c r="I22" s="71"/>
      <c r="J22" s="64"/>
      <c r="K22" s="72"/>
      <c r="L22" s="72"/>
      <c r="M22" s="72"/>
    </row>
    <row r="23" spans="1:13">
      <c r="A23" s="74" t="s">
        <v>10</v>
      </c>
      <c r="B23" s="74"/>
      <c r="C23" s="74"/>
      <c r="D23" s="74"/>
      <c r="E23" s="74"/>
      <c r="F23" s="76" t="s">
        <v>19</v>
      </c>
      <c r="G23" s="64">
        <v>931</v>
      </c>
      <c r="H23" s="64">
        <v>987</v>
      </c>
      <c r="I23" s="71">
        <f>H23/G23*100</f>
        <v>106.01503759398496</v>
      </c>
      <c r="J23" s="64"/>
      <c r="K23" s="95"/>
      <c r="L23" s="96"/>
      <c r="M23" s="97"/>
    </row>
    <row r="24" spans="1:13">
      <c r="A24" s="74"/>
      <c r="B24" s="74"/>
      <c r="C24" s="74"/>
      <c r="D24" s="74"/>
      <c r="E24" s="74"/>
      <c r="F24" s="76"/>
      <c r="G24" s="64"/>
      <c r="H24" s="64"/>
      <c r="I24" s="71"/>
      <c r="J24" s="64"/>
      <c r="K24" s="98"/>
      <c r="L24" s="99"/>
      <c r="M24" s="100"/>
    </row>
    <row r="25" spans="1:13">
      <c r="A25" s="74"/>
      <c r="B25" s="74"/>
      <c r="C25" s="74"/>
      <c r="D25" s="74"/>
      <c r="E25" s="74"/>
      <c r="F25" s="76"/>
      <c r="G25" s="64"/>
      <c r="H25" s="64"/>
      <c r="I25" s="71"/>
      <c r="J25" s="64"/>
      <c r="K25" s="98"/>
      <c r="L25" s="99"/>
      <c r="M25" s="100"/>
    </row>
    <row r="26" spans="1:13" ht="21.75" customHeight="1">
      <c r="A26" s="74"/>
      <c r="B26" s="74"/>
      <c r="C26" s="74"/>
      <c r="D26" s="74"/>
      <c r="E26" s="74"/>
      <c r="F26" s="76"/>
      <c r="G26" s="64"/>
      <c r="H26" s="64"/>
      <c r="I26" s="71"/>
      <c r="J26" s="64"/>
      <c r="K26" s="101"/>
      <c r="L26" s="102"/>
      <c r="M26" s="103"/>
    </row>
    <row r="27" spans="1:13">
      <c r="A27" s="73" t="s">
        <v>11</v>
      </c>
      <c r="B27" s="73"/>
      <c r="C27" s="73"/>
      <c r="D27" s="73"/>
      <c r="E27" s="73"/>
      <c r="F27" s="75" t="s">
        <v>30</v>
      </c>
      <c r="G27" s="77">
        <v>7000</v>
      </c>
      <c r="H27" s="77">
        <v>7000</v>
      </c>
      <c r="I27" s="93">
        <f>H27/G27*100</f>
        <v>100</v>
      </c>
      <c r="J27" s="79"/>
      <c r="K27" s="94"/>
      <c r="L27" s="94"/>
      <c r="M27" s="94"/>
    </row>
    <row r="28" spans="1:13">
      <c r="A28" s="74"/>
      <c r="B28" s="74"/>
      <c r="C28" s="74"/>
      <c r="D28" s="74"/>
      <c r="E28" s="74"/>
      <c r="F28" s="76"/>
      <c r="G28" s="78"/>
      <c r="H28" s="78"/>
      <c r="I28" s="71"/>
      <c r="J28" s="64"/>
      <c r="K28" s="43"/>
      <c r="L28" s="43"/>
      <c r="M28" s="43"/>
    </row>
    <row r="29" spans="1:13">
      <c r="A29" s="74"/>
      <c r="B29" s="74"/>
      <c r="C29" s="74"/>
      <c r="D29" s="74"/>
      <c r="E29" s="74"/>
      <c r="F29" s="76"/>
      <c r="G29" s="78"/>
      <c r="H29" s="78"/>
      <c r="I29" s="71"/>
      <c r="J29" s="64"/>
      <c r="K29" s="43"/>
      <c r="L29" s="43"/>
      <c r="M29" s="43"/>
    </row>
    <row r="30" spans="1:13">
      <c r="A30" s="74"/>
      <c r="B30" s="74"/>
      <c r="C30" s="74"/>
      <c r="D30" s="74"/>
      <c r="E30" s="74"/>
      <c r="F30" s="76"/>
      <c r="G30" s="78"/>
      <c r="H30" s="78"/>
      <c r="I30" s="71"/>
      <c r="J30" s="64"/>
      <c r="K30" s="43"/>
      <c r="L30" s="43"/>
      <c r="M30" s="43"/>
    </row>
    <row r="31" spans="1:13" ht="1.5" customHeight="1">
      <c r="A31" s="74"/>
      <c r="B31" s="74"/>
      <c r="C31" s="74"/>
      <c r="D31" s="74"/>
      <c r="E31" s="74"/>
      <c r="F31" s="76"/>
      <c r="G31" s="79"/>
      <c r="H31" s="79"/>
      <c r="I31" s="71"/>
      <c r="J31" s="64"/>
      <c r="K31" s="43"/>
      <c r="L31" s="43"/>
      <c r="M31" s="43"/>
    </row>
    <row r="32" spans="1:13">
      <c r="A32" s="74" t="s">
        <v>12</v>
      </c>
      <c r="B32" s="74"/>
      <c r="C32" s="74"/>
      <c r="D32" s="74"/>
      <c r="E32" s="74"/>
      <c r="F32" s="76" t="s">
        <v>31</v>
      </c>
      <c r="G32" s="64">
        <v>24</v>
      </c>
      <c r="H32" s="64">
        <v>25</v>
      </c>
      <c r="I32" s="93">
        <f>H32/G32*100</f>
        <v>104.16666666666667</v>
      </c>
      <c r="J32" s="64"/>
      <c r="K32" s="72"/>
      <c r="L32" s="72"/>
      <c r="M32" s="72"/>
    </row>
    <row r="33" spans="1:13">
      <c r="A33" s="74"/>
      <c r="B33" s="74"/>
      <c r="C33" s="74"/>
      <c r="D33" s="74"/>
      <c r="E33" s="74"/>
      <c r="F33" s="76"/>
      <c r="G33" s="64"/>
      <c r="H33" s="64"/>
      <c r="I33" s="71"/>
      <c r="J33" s="64"/>
      <c r="K33" s="72"/>
      <c r="L33" s="72"/>
      <c r="M33" s="72"/>
    </row>
    <row r="34" spans="1:13" ht="13.5" customHeight="1">
      <c r="A34" s="74"/>
      <c r="B34" s="74"/>
      <c r="C34" s="74"/>
      <c r="D34" s="74"/>
      <c r="E34" s="74"/>
      <c r="F34" s="76"/>
      <c r="G34" s="64"/>
      <c r="H34" s="64"/>
      <c r="I34" s="71"/>
      <c r="J34" s="64"/>
      <c r="K34" s="72"/>
      <c r="L34" s="72"/>
      <c r="M34" s="72"/>
    </row>
    <row r="35" spans="1:13" hidden="1">
      <c r="A35" s="74"/>
      <c r="B35" s="74"/>
      <c r="C35" s="74"/>
      <c r="D35" s="74"/>
      <c r="E35" s="74"/>
      <c r="F35" s="76"/>
      <c r="G35" s="64"/>
      <c r="H35" s="64"/>
      <c r="I35" s="71"/>
      <c r="J35" s="64"/>
      <c r="K35" s="72"/>
      <c r="L35" s="72"/>
      <c r="M35" s="72"/>
    </row>
    <row r="36" spans="1:13" ht="13.5" customHeight="1">
      <c r="A36" s="74"/>
      <c r="B36" s="74"/>
      <c r="C36" s="74"/>
      <c r="D36" s="74"/>
      <c r="E36" s="74"/>
      <c r="F36" s="76"/>
      <c r="G36" s="64"/>
      <c r="H36" s="64"/>
      <c r="I36" s="71"/>
      <c r="J36" s="64"/>
      <c r="K36" s="72"/>
      <c r="L36" s="72"/>
      <c r="M36" s="72"/>
    </row>
    <row r="37" spans="1:13" ht="27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>
      <c r="A38" s="74" t="s">
        <v>13</v>
      </c>
      <c r="B38" s="74"/>
      <c r="C38" s="74"/>
      <c r="D38" s="74"/>
      <c r="E38" s="74"/>
      <c r="F38" s="76" t="s">
        <v>14</v>
      </c>
      <c r="G38" s="64">
        <v>19400</v>
      </c>
      <c r="H38" s="64">
        <v>18715</v>
      </c>
      <c r="I38" s="71">
        <f>H38/G38*100</f>
        <v>96.469072164948457</v>
      </c>
      <c r="J38" s="64">
        <f>G38-H38</f>
        <v>685</v>
      </c>
      <c r="K38" s="72" t="s">
        <v>95</v>
      </c>
      <c r="L38" s="72"/>
      <c r="M38" s="72"/>
    </row>
    <row r="39" spans="1:13" ht="12" customHeight="1">
      <c r="A39" s="74"/>
      <c r="B39" s="74"/>
      <c r="C39" s="74"/>
      <c r="D39" s="74"/>
      <c r="E39" s="74"/>
      <c r="F39" s="76"/>
      <c r="G39" s="64"/>
      <c r="H39" s="64"/>
      <c r="I39" s="71"/>
      <c r="J39" s="64"/>
      <c r="K39" s="72"/>
      <c r="L39" s="72"/>
      <c r="M39" s="72"/>
    </row>
    <row r="40" spans="1:13" ht="41.25" hidden="1" customHeight="1">
      <c r="A40" s="74"/>
      <c r="B40" s="74"/>
      <c r="C40" s="74"/>
      <c r="D40" s="74"/>
      <c r="E40" s="74"/>
      <c r="F40" s="76"/>
      <c r="G40" s="64"/>
      <c r="H40" s="64"/>
      <c r="I40" s="71"/>
      <c r="J40" s="64"/>
      <c r="K40" s="72"/>
      <c r="L40" s="72"/>
      <c r="M40" s="72"/>
    </row>
    <row r="41" spans="1:13" ht="54.75" customHeight="1">
      <c r="A41" s="74"/>
      <c r="B41" s="74"/>
      <c r="C41" s="74"/>
      <c r="D41" s="74"/>
      <c r="E41" s="74"/>
      <c r="F41" s="76"/>
      <c r="G41" s="64"/>
      <c r="H41" s="64"/>
      <c r="I41" s="71"/>
      <c r="J41" s="64"/>
      <c r="K41" s="72"/>
      <c r="L41" s="72"/>
      <c r="M41" s="72"/>
    </row>
    <row r="42" spans="1:13">
      <c r="A42" s="73" t="s">
        <v>13</v>
      </c>
      <c r="B42" s="73"/>
      <c r="C42" s="73"/>
      <c r="D42" s="73"/>
      <c r="E42" s="73"/>
      <c r="F42" s="75" t="s">
        <v>15</v>
      </c>
      <c r="G42" s="77">
        <v>373600</v>
      </c>
      <c r="H42" s="77">
        <v>373601</v>
      </c>
      <c r="I42" s="93">
        <f>H42/G42*100</f>
        <v>100.00026766595289</v>
      </c>
      <c r="J42" s="79"/>
      <c r="K42" s="82"/>
      <c r="L42" s="83"/>
      <c r="M42" s="84"/>
    </row>
    <row r="43" spans="1:13">
      <c r="A43" s="74"/>
      <c r="B43" s="74"/>
      <c r="C43" s="74"/>
      <c r="D43" s="74"/>
      <c r="E43" s="74"/>
      <c r="F43" s="76"/>
      <c r="G43" s="78"/>
      <c r="H43" s="78"/>
      <c r="I43" s="71"/>
      <c r="J43" s="64"/>
      <c r="K43" s="85"/>
      <c r="L43" s="86"/>
      <c r="M43" s="87"/>
    </row>
    <row r="44" spans="1:13">
      <c r="A44" s="74"/>
      <c r="B44" s="74"/>
      <c r="C44" s="74"/>
      <c r="D44" s="74"/>
      <c r="E44" s="74"/>
      <c r="F44" s="76"/>
      <c r="G44" s="78"/>
      <c r="H44" s="78"/>
      <c r="I44" s="71"/>
      <c r="J44" s="64"/>
      <c r="K44" s="85"/>
      <c r="L44" s="86"/>
      <c r="M44" s="87"/>
    </row>
    <row r="45" spans="1:13">
      <c r="A45" s="74"/>
      <c r="B45" s="74"/>
      <c r="C45" s="74"/>
      <c r="D45" s="74"/>
      <c r="E45" s="74"/>
      <c r="F45" s="76"/>
      <c r="G45" s="78"/>
      <c r="H45" s="78"/>
      <c r="I45" s="71"/>
      <c r="J45" s="64"/>
      <c r="K45" s="85"/>
      <c r="L45" s="86"/>
      <c r="M45" s="87"/>
    </row>
    <row r="46" spans="1:13" ht="17.25" customHeight="1">
      <c r="A46" s="74"/>
      <c r="B46" s="74"/>
      <c r="C46" s="74"/>
      <c r="D46" s="74"/>
      <c r="E46" s="74"/>
      <c r="F46" s="76"/>
      <c r="G46" s="79"/>
      <c r="H46" s="79"/>
      <c r="I46" s="71"/>
      <c r="J46" s="64"/>
      <c r="K46" s="88"/>
      <c r="L46" s="89"/>
      <c r="M46" s="90"/>
    </row>
    <row r="47" spans="1:13">
      <c r="A47" s="74" t="s">
        <v>16</v>
      </c>
      <c r="B47" s="74"/>
      <c r="C47" s="74"/>
      <c r="D47" s="74"/>
      <c r="E47" s="74"/>
      <c r="F47" s="76" t="s">
        <v>17</v>
      </c>
      <c r="G47" s="64">
        <v>16100</v>
      </c>
      <c r="H47" s="64">
        <v>15464</v>
      </c>
      <c r="I47" s="93">
        <f>H47/G47*100</f>
        <v>96.049689440993788</v>
      </c>
      <c r="J47" s="64">
        <f>G47-H47</f>
        <v>636</v>
      </c>
      <c r="K47" s="72" t="s">
        <v>95</v>
      </c>
      <c r="L47" s="72"/>
      <c r="M47" s="72"/>
    </row>
    <row r="48" spans="1:13">
      <c r="A48" s="74"/>
      <c r="B48" s="74"/>
      <c r="C48" s="74"/>
      <c r="D48" s="74"/>
      <c r="E48" s="74"/>
      <c r="F48" s="76"/>
      <c r="G48" s="64"/>
      <c r="H48" s="64"/>
      <c r="I48" s="71"/>
      <c r="J48" s="64"/>
      <c r="K48" s="72"/>
      <c r="L48" s="72"/>
      <c r="M48" s="72"/>
    </row>
    <row r="49" spans="1:13">
      <c r="A49" s="74"/>
      <c r="B49" s="74"/>
      <c r="C49" s="74"/>
      <c r="D49" s="74"/>
      <c r="E49" s="74"/>
      <c r="F49" s="76"/>
      <c r="G49" s="64"/>
      <c r="H49" s="64"/>
      <c r="I49" s="71"/>
      <c r="J49" s="64"/>
      <c r="K49" s="72"/>
      <c r="L49" s="72"/>
      <c r="M49" s="72"/>
    </row>
    <row r="50" spans="1:13">
      <c r="A50" s="74"/>
      <c r="B50" s="74"/>
      <c r="C50" s="74"/>
      <c r="D50" s="74"/>
      <c r="E50" s="74"/>
      <c r="F50" s="76"/>
      <c r="G50" s="64"/>
      <c r="H50" s="64"/>
      <c r="I50" s="71"/>
      <c r="J50" s="64"/>
      <c r="K50" s="72"/>
      <c r="L50" s="72"/>
      <c r="M50" s="72"/>
    </row>
    <row r="51" spans="1:13">
      <c r="A51" s="74"/>
      <c r="B51" s="74"/>
      <c r="C51" s="74"/>
      <c r="D51" s="74"/>
      <c r="E51" s="74"/>
      <c r="F51" s="76"/>
      <c r="G51" s="64"/>
      <c r="H51" s="64"/>
      <c r="I51" s="71"/>
      <c r="J51" s="64"/>
      <c r="K51" s="72"/>
      <c r="L51" s="72"/>
      <c r="M51" s="72"/>
    </row>
    <row r="52" spans="1:13">
      <c r="A52" s="74" t="s">
        <v>18</v>
      </c>
      <c r="B52" s="74"/>
      <c r="C52" s="74"/>
      <c r="D52" s="74"/>
      <c r="E52" s="74"/>
      <c r="F52" s="76" t="s">
        <v>17</v>
      </c>
      <c r="G52" s="64">
        <v>409755</v>
      </c>
      <c r="H52" s="64">
        <v>408958</v>
      </c>
      <c r="I52" s="71">
        <f>H52/G52*100</f>
        <v>99.805493526619571</v>
      </c>
      <c r="J52" s="64">
        <f>G52-H52</f>
        <v>797</v>
      </c>
      <c r="K52" s="72" t="s">
        <v>95</v>
      </c>
      <c r="L52" s="72"/>
      <c r="M52" s="72"/>
    </row>
    <row r="53" spans="1:13">
      <c r="A53" s="74"/>
      <c r="B53" s="74"/>
      <c r="C53" s="74"/>
      <c r="D53" s="74"/>
      <c r="E53" s="74"/>
      <c r="F53" s="76"/>
      <c r="G53" s="64"/>
      <c r="H53" s="64"/>
      <c r="I53" s="71"/>
      <c r="J53" s="64"/>
      <c r="K53" s="72"/>
      <c r="L53" s="72"/>
      <c r="M53" s="72"/>
    </row>
    <row r="54" spans="1:13">
      <c r="A54" s="74"/>
      <c r="B54" s="74"/>
      <c r="C54" s="74"/>
      <c r="D54" s="74"/>
      <c r="E54" s="74"/>
      <c r="F54" s="76"/>
      <c r="G54" s="64"/>
      <c r="H54" s="64"/>
      <c r="I54" s="71"/>
      <c r="J54" s="64"/>
      <c r="K54" s="72"/>
      <c r="L54" s="72"/>
      <c r="M54" s="72"/>
    </row>
    <row r="55" spans="1:13" ht="32.25" customHeight="1">
      <c r="A55" s="74"/>
      <c r="B55" s="74"/>
      <c r="C55" s="74"/>
      <c r="D55" s="74"/>
      <c r="E55" s="74"/>
      <c r="F55" s="76"/>
      <c r="G55" s="64"/>
      <c r="H55" s="64"/>
      <c r="I55" s="71"/>
      <c r="J55" s="64"/>
      <c r="K55" s="72"/>
      <c r="L55" s="72"/>
      <c r="M55" s="72"/>
    </row>
    <row r="56" spans="1:13">
      <c r="A56" s="73" t="s">
        <v>10</v>
      </c>
      <c r="B56" s="73"/>
      <c r="C56" s="73"/>
      <c r="D56" s="73"/>
      <c r="E56" s="73"/>
      <c r="F56" s="75" t="s">
        <v>19</v>
      </c>
      <c r="G56" s="77">
        <v>2310</v>
      </c>
      <c r="H56" s="77">
        <v>2387</v>
      </c>
      <c r="I56" s="93">
        <f>H56/G56*100</f>
        <v>103.33333333333334</v>
      </c>
      <c r="J56" s="79"/>
      <c r="K56" s="94"/>
      <c r="L56" s="94"/>
      <c r="M56" s="94"/>
    </row>
    <row r="57" spans="1:13">
      <c r="A57" s="74"/>
      <c r="B57" s="74"/>
      <c r="C57" s="74"/>
      <c r="D57" s="74"/>
      <c r="E57" s="74"/>
      <c r="F57" s="76"/>
      <c r="G57" s="78"/>
      <c r="H57" s="78"/>
      <c r="I57" s="71"/>
      <c r="J57" s="64"/>
      <c r="K57" s="43"/>
      <c r="L57" s="43"/>
      <c r="M57" s="43"/>
    </row>
    <row r="58" spans="1:13">
      <c r="A58" s="74"/>
      <c r="B58" s="74"/>
      <c r="C58" s="74"/>
      <c r="D58" s="74"/>
      <c r="E58" s="74"/>
      <c r="F58" s="76"/>
      <c r="G58" s="78"/>
      <c r="H58" s="78"/>
      <c r="I58" s="71"/>
      <c r="J58" s="64"/>
      <c r="K58" s="43"/>
      <c r="L58" s="43"/>
      <c r="M58" s="43"/>
    </row>
    <row r="59" spans="1:13">
      <c r="A59" s="74"/>
      <c r="B59" s="74"/>
      <c r="C59" s="74"/>
      <c r="D59" s="74"/>
      <c r="E59" s="74"/>
      <c r="F59" s="76"/>
      <c r="G59" s="78"/>
      <c r="H59" s="78"/>
      <c r="I59" s="71"/>
      <c r="J59" s="64"/>
      <c r="K59" s="43"/>
      <c r="L59" s="43"/>
      <c r="M59" s="43"/>
    </row>
    <row r="60" spans="1:13" ht="12.75" customHeight="1">
      <c r="A60" s="74"/>
      <c r="B60" s="74"/>
      <c r="C60" s="74"/>
      <c r="D60" s="74"/>
      <c r="E60" s="74"/>
      <c r="F60" s="76"/>
      <c r="G60" s="79"/>
      <c r="H60" s="79"/>
      <c r="I60" s="71"/>
      <c r="J60" s="64"/>
      <c r="K60" s="43"/>
      <c r="L60" s="43"/>
      <c r="M60" s="43"/>
    </row>
    <row r="61" spans="1:13" ht="38.25" customHeight="1">
      <c r="A61" s="65" t="s">
        <v>13</v>
      </c>
      <c r="B61" s="66"/>
      <c r="C61" s="66"/>
      <c r="D61" s="66"/>
      <c r="E61" s="67"/>
      <c r="F61" s="38" t="s">
        <v>42</v>
      </c>
      <c r="G61" s="35">
        <v>36000</v>
      </c>
      <c r="H61" s="35">
        <v>36015</v>
      </c>
      <c r="I61" s="36">
        <f>H61/G61*100</f>
        <v>100.04166666666667</v>
      </c>
      <c r="J61" s="35"/>
      <c r="K61" s="68"/>
      <c r="L61" s="69"/>
      <c r="M61" s="70"/>
    </row>
    <row r="62" spans="1:13" ht="24.75" customHeight="1">
      <c r="A62" s="45" t="s">
        <v>40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>
      <c r="A63" s="74" t="s">
        <v>20</v>
      </c>
      <c r="B63" s="74"/>
      <c r="C63" s="74"/>
      <c r="D63" s="74"/>
      <c r="E63" s="74"/>
      <c r="F63" s="76" t="s">
        <v>21</v>
      </c>
      <c r="G63" s="64">
        <v>15000</v>
      </c>
      <c r="H63" s="64">
        <v>13508</v>
      </c>
      <c r="I63" s="71">
        <f>H63/G63*100</f>
        <v>90.053333333333327</v>
      </c>
      <c r="J63" s="64">
        <f>G63-H63</f>
        <v>1492</v>
      </c>
      <c r="K63" s="72" t="s">
        <v>95</v>
      </c>
      <c r="L63" s="72"/>
      <c r="M63" s="72"/>
    </row>
    <row r="64" spans="1:13">
      <c r="A64" s="74"/>
      <c r="B64" s="74"/>
      <c r="C64" s="74"/>
      <c r="D64" s="74"/>
      <c r="E64" s="74"/>
      <c r="F64" s="76"/>
      <c r="G64" s="64"/>
      <c r="H64" s="64"/>
      <c r="I64" s="71"/>
      <c r="J64" s="64"/>
      <c r="K64" s="72"/>
      <c r="L64" s="72"/>
      <c r="M64" s="72"/>
    </row>
    <row r="65" spans="1:13">
      <c r="A65" s="74"/>
      <c r="B65" s="74"/>
      <c r="C65" s="74"/>
      <c r="D65" s="74"/>
      <c r="E65" s="74"/>
      <c r="F65" s="76"/>
      <c r="G65" s="64"/>
      <c r="H65" s="64"/>
      <c r="I65" s="71"/>
      <c r="J65" s="64"/>
      <c r="K65" s="72"/>
      <c r="L65" s="72"/>
      <c r="M65" s="72"/>
    </row>
    <row r="66" spans="1:13">
      <c r="A66" s="74"/>
      <c r="B66" s="74"/>
      <c r="C66" s="74"/>
      <c r="D66" s="74"/>
      <c r="E66" s="74"/>
      <c r="F66" s="76"/>
      <c r="G66" s="64"/>
      <c r="H66" s="64"/>
      <c r="I66" s="71"/>
      <c r="J66" s="64"/>
      <c r="K66" s="72"/>
      <c r="L66" s="72"/>
      <c r="M66" s="72"/>
    </row>
    <row r="67" spans="1:13" ht="26.25" customHeight="1">
      <c r="A67" s="74"/>
      <c r="B67" s="74"/>
      <c r="C67" s="74"/>
      <c r="D67" s="74"/>
      <c r="E67" s="74"/>
      <c r="F67" s="76"/>
      <c r="G67" s="64"/>
      <c r="H67" s="64"/>
      <c r="I67" s="71"/>
      <c r="J67" s="64"/>
      <c r="K67" s="72"/>
      <c r="L67" s="72"/>
      <c r="M67" s="72"/>
    </row>
    <row r="68" spans="1:13">
      <c r="A68" s="74" t="s">
        <v>20</v>
      </c>
      <c r="B68" s="74"/>
      <c r="C68" s="74"/>
      <c r="D68" s="74"/>
      <c r="E68" s="74"/>
      <c r="F68" s="76" t="s">
        <v>22</v>
      </c>
      <c r="G68" s="64">
        <v>3000</v>
      </c>
      <c r="H68" s="64">
        <v>2837</v>
      </c>
      <c r="I68" s="71">
        <f>H68/G68*100</f>
        <v>94.566666666666663</v>
      </c>
      <c r="J68" s="64">
        <f>G68-H68</f>
        <v>163</v>
      </c>
      <c r="K68" s="72" t="s">
        <v>95</v>
      </c>
      <c r="L68" s="72"/>
      <c r="M68" s="72"/>
    </row>
    <row r="69" spans="1:13">
      <c r="A69" s="74"/>
      <c r="B69" s="74"/>
      <c r="C69" s="74"/>
      <c r="D69" s="74"/>
      <c r="E69" s="74"/>
      <c r="F69" s="76"/>
      <c r="G69" s="64"/>
      <c r="H69" s="64"/>
      <c r="I69" s="71"/>
      <c r="J69" s="64"/>
      <c r="K69" s="72"/>
      <c r="L69" s="72"/>
      <c r="M69" s="72"/>
    </row>
    <row r="70" spans="1:13">
      <c r="A70" s="74"/>
      <c r="B70" s="74"/>
      <c r="C70" s="74"/>
      <c r="D70" s="74"/>
      <c r="E70" s="74"/>
      <c r="F70" s="76"/>
      <c r="G70" s="64"/>
      <c r="H70" s="64"/>
      <c r="I70" s="71"/>
      <c r="J70" s="64"/>
      <c r="K70" s="72"/>
      <c r="L70" s="72"/>
      <c r="M70" s="72"/>
    </row>
    <row r="71" spans="1:13" ht="3.75" customHeight="1">
      <c r="A71" s="74"/>
      <c r="B71" s="74"/>
      <c r="C71" s="74"/>
      <c r="D71" s="74"/>
      <c r="E71" s="74"/>
      <c r="F71" s="76"/>
      <c r="G71" s="64"/>
      <c r="H71" s="64"/>
      <c r="I71" s="71"/>
      <c r="J71" s="64"/>
      <c r="K71" s="72"/>
      <c r="L71" s="72"/>
      <c r="M71" s="72"/>
    </row>
    <row r="72" spans="1:13" ht="24" customHeight="1">
      <c r="A72" s="73" t="s">
        <v>20</v>
      </c>
      <c r="B72" s="73"/>
      <c r="C72" s="73"/>
      <c r="D72" s="73"/>
      <c r="E72" s="73"/>
      <c r="F72" s="75" t="s">
        <v>23</v>
      </c>
      <c r="G72" s="77">
        <v>6200</v>
      </c>
      <c r="H72" s="64">
        <v>5830</v>
      </c>
      <c r="I72" s="71">
        <f>H72/G72*100</f>
        <v>94.032258064516128</v>
      </c>
      <c r="J72" s="64">
        <f>G72-H72</f>
        <v>370</v>
      </c>
      <c r="K72" s="72" t="s">
        <v>95</v>
      </c>
      <c r="L72" s="72"/>
      <c r="M72" s="72"/>
    </row>
    <row r="73" spans="1:13">
      <c r="A73" s="74"/>
      <c r="B73" s="74"/>
      <c r="C73" s="74"/>
      <c r="D73" s="74"/>
      <c r="E73" s="74"/>
      <c r="F73" s="76"/>
      <c r="G73" s="78"/>
      <c r="H73" s="64"/>
      <c r="I73" s="71"/>
      <c r="J73" s="64"/>
      <c r="K73" s="72"/>
      <c r="L73" s="72"/>
      <c r="M73" s="72"/>
    </row>
    <row r="74" spans="1:13" ht="32.25" customHeight="1">
      <c r="A74" s="74"/>
      <c r="B74" s="74"/>
      <c r="C74" s="74"/>
      <c r="D74" s="74"/>
      <c r="E74" s="74"/>
      <c r="F74" s="76"/>
      <c r="G74" s="78"/>
      <c r="H74" s="64"/>
      <c r="I74" s="71"/>
      <c r="J74" s="64"/>
      <c r="K74" s="72"/>
      <c r="L74" s="72"/>
      <c r="M74" s="72"/>
    </row>
    <row r="75" spans="1:13">
      <c r="A75" s="74"/>
      <c r="B75" s="74"/>
      <c r="C75" s="74"/>
      <c r="D75" s="74"/>
      <c r="E75" s="74"/>
      <c r="F75" s="76"/>
      <c r="G75" s="78"/>
      <c r="H75" s="64"/>
      <c r="I75" s="71"/>
      <c r="J75" s="64"/>
      <c r="K75" s="72"/>
      <c r="L75" s="72"/>
      <c r="M75" s="72"/>
    </row>
    <row r="76" spans="1:13" ht="2.25" customHeight="1">
      <c r="A76" s="74"/>
      <c r="B76" s="74"/>
      <c r="C76" s="74"/>
      <c r="D76" s="74"/>
      <c r="E76" s="74"/>
      <c r="F76" s="76"/>
      <c r="G76" s="79"/>
      <c r="H76" s="64"/>
      <c r="I76" s="71"/>
      <c r="J76" s="64"/>
      <c r="K76" s="72"/>
      <c r="L76" s="72"/>
      <c r="M76" s="72"/>
    </row>
    <row r="77" spans="1:13">
      <c r="A77" s="74" t="s">
        <v>20</v>
      </c>
      <c r="B77" s="74"/>
      <c r="C77" s="74"/>
      <c r="D77" s="74"/>
      <c r="E77" s="74"/>
      <c r="F77" s="76" t="s">
        <v>24</v>
      </c>
      <c r="G77" s="64">
        <v>1800</v>
      </c>
      <c r="H77" s="64">
        <v>1826</v>
      </c>
      <c r="I77" s="71">
        <f>H77/G77*100</f>
        <v>101.44444444444444</v>
      </c>
      <c r="J77" s="64"/>
      <c r="K77" s="72"/>
      <c r="L77" s="72"/>
      <c r="M77" s="72"/>
    </row>
    <row r="78" spans="1:13" ht="6.75" customHeight="1">
      <c r="A78" s="74"/>
      <c r="B78" s="74"/>
      <c r="C78" s="74"/>
      <c r="D78" s="74"/>
      <c r="E78" s="74"/>
      <c r="F78" s="76"/>
      <c r="G78" s="64"/>
      <c r="H78" s="64"/>
      <c r="I78" s="71"/>
      <c r="J78" s="64"/>
      <c r="K78" s="72"/>
      <c r="L78" s="72"/>
      <c r="M78" s="72"/>
    </row>
    <row r="79" spans="1:13">
      <c r="A79" s="74"/>
      <c r="B79" s="74"/>
      <c r="C79" s="74"/>
      <c r="D79" s="74"/>
      <c r="E79" s="74"/>
      <c r="F79" s="76"/>
      <c r="G79" s="64"/>
      <c r="H79" s="64"/>
      <c r="I79" s="71"/>
      <c r="J79" s="64"/>
      <c r="K79" s="72"/>
      <c r="L79" s="72"/>
      <c r="M79" s="72"/>
    </row>
    <row r="80" spans="1:13" ht="8.25" customHeight="1">
      <c r="A80" s="74"/>
      <c r="B80" s="74"/>
      <c r="C80" s="74"/>
      <c r="D80" s="74"/>
      <c r="E80" s="74"/>
      <c r="F80" s="76"/>
      <c r="G80" s="64"/>
      <c r="H80" s="64"/>
      <c r="I80" s="71"/>
      <c r="J80" s="64"/>
      <c r="K80" s="72"/>
      <c r="L80" s="72"/>
      <c r="M80" s="72"/>
    </row>
    <row r="81" spans="1:13" ht="14.25" customHeight="1">
      <c r="A81" s="74"/>
      <c r="B81" s="74"/>
      <c r="C81" s="74"/>
      <c r="D81" s="74"/>
      <c r="E81" s="74"/>
      <c r="F81" s="76"/>
      <c r="G81" s="64"/>
      <c r="H81" s="64"/>
      <c r="I81" s="71"/>
      <c r="J81" s="64"/>
      <c r="K81" s="72"/>
      <c r="L81" s="72"/>
      <c r="M81" s="72"/>
    </row>
    <row r="82" spans="1:13" ht="63" customHeight="1">
      <c r="A82" s="65" t="s">
        <v>20</v>
      </c>
      <c r="B82" s="66"/>
      <c r="C82" s="66"/>
      <c r="D82" s="66"/>
      <c r="E82" s="67"/>
      <c r="F82" s="37" t="s">
        <v>43</v>
      </c>
      <c r="G82" s="35">
        <v>31920</v>
      </c>
      <c r="H82" s="35">
        <v>48255</v>
      </c>
      <c r="I82" s="36">
        <f>H82/G82*100</f>
        <v>151.1748120300752</v>
      </c>
      <c r="J82" s="34"/>
      <c r="K82" s="68"/>
      <c r="L82" s="69"/>
      <c r="M82" s="70"/>
    </row>
    <row r="83" spans="1:13" ht="6" customHeight="1">
      <c r="A83" s="74" t="s">
        <v>32</v>
      </c>
      <c r="B83" s="74"/>
      <c r="C83" s="74"/>
      <c r="D83" s="74"/>
      <c r="E83" s="74"/>
      <c r="F83" s="76" t="s">
        <v>33</v>
      </c>
      <c r="G83" s="64">
        <v>19</v>
      </c>
      <c r="H83" s="64">
        <v>19</v>
      </c>
      <c r="I83" s="71">
        <f>H83/G83*100</f>
        <v>100</v>
      </c>
      <c r="J83" s="64"/>
      <c r="K83" s="82"/>
      <c r="L83" s="83"/>
      <c r="M83" s="84"/>
    </row>
    <row r="84" spans="1:13" ht="0.75" customHeight="1">
      <c r="A84" s="74"/>
      <c r="B84" s="74"/>
      <c r="C84" s="74"/>
      <c r="D84" s="74"/>
      <c r="E84" s="74"/>
      <c r="F84" s="76"/>
      <c r="G84" s="64"/>
      <c r="H84" s="64"/>
      <c r="I84" s="71"/>
      <c r="J84" s="64"/>
      <c r="K84" s="85"/>
      <c r="L84" s="86"/>
      <c r="M84" s="87"/>
    </row>
    <row r="85" spans="1:13" ht="6.75" customHeight="1">
      <c r="A85" s="74"/>
      <c r="B85" s="74"/>
      <c r="C85" s="74"/>
      <c r="D85" s="74"/>
      <c r="E85" s="74"/>
      <c r="F85" s="76"/>
      <c r="G85" s="64"/>
      <c r="H85" s="64"/>
      <c r="I85" s="71"/>
      <c r="J85" s="64"/>
      <c r="K85" s="85"/>
      <c r="L85" s="86"/>
      <c r="M85" s="87"/>
    </row>
    <row r="86" spans="1:13" ht="10.5" customHeight="1">
      <c r="A86" s="74"/>
      <c r="B86" s="74"/>
      <c r="C86" s="74"/>
      <c r="D86" s="74"/>
      <c r="E86" s="74"/>
      <c r="F86" s="76"/>
      <c r="G86" s="64"/>
      <c r="H86" s="64"/>
      <c r="I86" s="71"/>
      <c r="J86" s="64"/>
      <c r="K86" s="85"/>
      <c r="L86" s="86"/>
      <c r="M86" s="87"/>
    </row>
    <row r="87" spans="1:13" ht="60.75" customHeight="1">
      <c r="A87" s="74"/>
      <c r="B87" s="74"/>
      <c r="C87" s="74"/>
      <c r="D87" s="74"/>
      <c r="E87" s="74"/>
      <c r="F87" s="76"/>
      <c r="G87" s="64"/>
      <c r="H87" s="64"/>
      <c r="I87" s="71"/>
      <c r="J87" s="64"/>
      <c r="K87" s="88"/>
      <c r="L87" s="89"/>
      <c r="M87" s="90"/>
    </row>
    <row r="88" spans="1:13">
      <c r="A88" s="73" t="s">
        <v>32</v>
      </c>
      <c r="B88" s="73"/>
      <c r="C88" s="73"/>
      <c r="D88" s="73"/>
      <c r="E88" s="73"/>
      <c r="F88" s="76" t="s">
        <v>34</v>
      </c>
      <c r="G88" s="64">
        <v>2</v>
      </c>
      <c r="H88" s="64">
        <v>2</v>
      </c>
      <c r="I88" s="71">
        <f>H88/G88*100</f>
        <v>100</v>
      </c>
      <c r="J88" s="64"/>
      <c r="K88" s="72"/>
      <c r="L88" s="72"/>
      <c r="M88" s="72"/>
    </row>
    <row r="89" spans="1:13">
      <c r="A89" s="74"/>
      <c r="B89" s="74"/>
      <c r="C89" s="74"/>
      <c r="D89" s="74"/>
      <c r="E89" s="74"/>
      <c r="F89" s="76"/>
      <c r="G89" s="64"/>
      <c r="H89" s="64"/>
      <c r="I89" s="71"/>
      <c r="J89" s="64"/>
      <c r="K89" s="72"/>
      <c r="L89" s="72"/>
      <c r="M89" s="72"/>
    </row>
    <row r="90" spans="1:13">
      <c r="A90" s="74"/>
      <c r="B90" s="74"/>
      <c r="C90" s="74"/>
      <c r="D90" s="74"/>
      <c r="E90" s="74"/>
      <c r="F90" s="76"/>
      <c r="G90" s="64"/>
      <c r="H90" s="64"/>
      <c r="I90" s="71"/>
      <c r="J90" s="64"/>
      <c r="K90" s="72"/>
      <c r="L90" s="72"/>
      <c r="M90" s="72"/>
    </row>
    <row r="91" spans="1:13">
      <c r="A91" s="74"/>
      <c r="B91" s="74"/>
      <c r="C91" s="74"/>
      <c r="D91" s="74"/>
      <c r="E91" s="74"/>
      <c r="F91" s="76"/>
      <c r="G91" s="64"/>
      <c r="H91" s="64"/>
      <c r="I91" s="71"/>
      <c r="J91" s="64"/>
      <c r="K91" s="72"/>
      <c r="L91" s="72"/>
      <c r="M91" s="72"/>
    </row>
    <row r="92" spans="1:13" ht="1.5" customHeight="1">
      <c r="A92" s="74"/>
      <c r="B92" s="74"/>
      <c r="C92" s="74"/>
      <c r="D92" s="74"/>
      <c r="E92" s="74"/>
      <c r="F92" s="76"/>
      <c r="G92" s="64"/>
      <c r="H92" s="64"/>
      <c r="I92" s="71"/>
      <c r="J92" s="64"/>
      <c r="K92" s="72"/>
      <c r="L92" s="72"/>
      <c r="M92" s="72"/>
    </row>
    <row r="93" spans="1:13">
      <c r="A93" s="73" t="s">
        <v>35</v>
      </c>
      <c r="B93" s="73"/>
      <c r="C93" s="73"/>
      <c r="D93" s="73"/>
      <c r="E93" s="73"/>
      <c r="F93" s="76" t="s">
        <v>17</v>
      </c>
      <c r="G93" s="64">
        <v>33665</v>
      </c>
      <c r="H93" s="64">
        <v>33689</v>
      </c>
      <c r="I93" s="71">
        <f>H93/G93*100</f>
        <v>100.07129065795337</v>
      </c>
      <c r="J93" s="64"/>
      <c r="K93" s="72"/>
      <c r="L93" s="72"/>
      <c r="M93" s="72"/>
    </row>
    <row r="94" spans="1:13">
      <c r="A94" s="74"/>
      <c r="B94" s="74"/>
      <c r="C94" s="74"/>
      <c r="D94" s="74"/>
      <c r="E94" s="74"/>
      <c r="F94" s="76"/>
      <c r="G94" s="64"/>
      <c r="H94" s="64"/>
      <c r="I94" s="71"/>
      <c r="J94" s="64"/>
      <c r="K94" s="72"/>
      <c r="L94" s="72"/>
      <c r="M94" s="72"/>
    </row>
    <row r="95" spans="1:13">
      <c r="A95" s="74"/>
      <c r="B95" s="74"/>
      <c r="C95" s="74"/>
      <c r="D95" s="74"/>
      <c r="E95" s="74"/>
      <c r="F95" s="76"/>
      <c r="G95" s="64"/>
      <c r="H95" s="64"/>
      <c r="I95" s="71"/>
      <c r="J95" s="64"/>
      <c r="K95" s="72"/>
      <c r="L95" s="72"/>
      <c r="M95" s="72"/>
    </row>
    <row r="96" spans="1:13">
      <c r="A96" s="74"/>
      <c r="B96" s="74"/>
      <c r="C96" s="74"/>
      <c r="D96" s="74"/>
      <c r="E96" s="74"/>
      <c r="F96" s="76"/>
      <c r="G96" s="64"/>
      <c r="H96" s="64"/>
      <c r="I96" s="71"/>
      <c r="J96" s="64"/>
      <c r="K96" s="72"/>
      <c r="L96" s="72"/>
      <c r="M96" s="72"/>
    </row>
    <row r="97" spans="1:13">
      <c r="A97" s="74"/>
      <c r="B97" s="74"/>
      <c r="C97" s="74"/>
      <c r="D97" s="74"/>
      <c r="E97" s="74"/>
      <c r="F97" s="76"/>
      <c r="G97" s="64"/>
      <c r="H97" s="64"/>
      <c r="I97" s="71"/>
      <c r="J97" s="64"/>
      <c r="K97" s="72"/>
      <c r="L97" s="72"/>
      <c r="M97" s="72"/>
    </row>
    <row r="98" spans="1:13">
      <c r="A98" s="73" t="s">
        <v>10</v>
      </c>
      <c r="B98" s="73"/>
      <c r="C98" s="73"/>
      <c r="D98" s="73"/>
      <c r="E98" s="73"/>
      <c r="F98" s="76" t="s">
        <v>19</v>
      </c>
      <c r="G98" s="64">
        <v>50</v>
      </c>
      <c r="H98" s="64">
        <v>56</v>
      </c>
      <c r="I98" s="71">
        <f>H98/G98*100</f>
        <v>112.00000000000001</v>
      </c>
      <c r="J98" s="64"/>
      <c r="K98" s="72"/>
      <c r="L98" s="72"/>
      <c r="M98" s="72"/>
    </row>
    <row r="99" spans="1:13">
      <c r="A99" s="74"/>
      <c r="B99" s="74"/>
      <c r="C99" s="74"/>
      <c r="D99" s="74"/>
      <c r="E99" s="74"/>
      <c r="F99" s="76"/>
      <c r="G99" s="64"/>
      <c r="H99" s="64"/>
      <c r="I99" s="71"/>
      <c r="J99" s="64"/>
      <c r="K99" s="72"/>
      <c r="L99" s="72"/>
      <c r="M99" s="72"/>
    </row>
    <row r="100" spans="1:13">
      <c r="A100" s="74"/>
      <c r="B100" s="74"/>
      <c r="C100" s="74"/>
      <c r="D100" s="74"/>
      <c r="E100" s="74"/>
      <c r="F100" s="76"/>
      <c r="G100" s="64"/>
      <c r="H100" s="64"/>
      <c r="I100" s="71"/>
      <c r="J100" s="64"/>
      <c r="K100" s="72"/>
      <c r="L100" s="72"/>
      <c r="M100" s="72"/>
    </row>
    <row r="101" spans="1:13">
      <c r="A101" s="74"/>
      <c r="B101" s="74"/>
      <c r="C101" s="74"/>
      <c r="D101" s="74"/>
      <c r="E101" s="74"/>
      <c r="F101" s="76"/>
      <c r="G101" s="64"/>
      <c r="H101" s="64"/>
      <c r="I101" s="71"/>
      <c r="J101" s="64"/>
      <c r="K101" s="72"/>
      <c r="L101" s="72"/>
      <c r="M101" s="72"/>
    </row>
    <row r="102" spans="1:13" ht="5.25" customHeight="1">
      <c r="A102" s="74"/>
      <c r="B102" s="74"/>
      <c r="C102" s="74"/>
      <c r="D102" s="74"/>
      <c r="E102" s="74"/>
      <c r="F102" s="76"/>
      <c r="G102" s="64"/>
      <c r="H102" s="64"/>
      <c r="I102" s="71"/>
      <c r="J102" s="64"/>
      <c r="K102" s="72"/>
      <c r="L102" s="72"/>
      <c r="M102" s="72"/>
    </row>
    <row r="103" spans="1:13">
      <c r="A103" s="45" t="s">
        <v>41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6"/>
    </row>
    <row r="104" spans="1:13" ht="15" customHeight="1">
      <c r="A104" s="82" t="s">
        <v>25</v>
      </c>
      <c r="B104" s="83"/>
      <c r="C104" s="83"/>
      <c r="D104" s="83"/>
      <c r="E104" s="84"/>
      <c r="F104" s="80" t="s">
        <v>27</v>
      </c>
      <c r="G104" s="77">
        <v>404614</v>
      </c>
      <c r="H104" s="77">
        <v>400797</v>
      </c>
      <c r="I104" s="91">
        <f>H104/G104*100</f>
        <v>99.056631752732244</v>
      </c>
      <c r="J104" s="77">
        <f>G104-H104</f>
        <v>3817</v>
      </c>
      <c r="K104" s="82" t="s">
        <v>95</v>
      </c>
      <c r="L104" s="83"/>
      <c r="M104" s="84"/>
    </row>
    <row r="105" spans="1:13">
      <c r="A105" s="85"/>
      <c r="B105" s="86"/>
      <c r="C105" s="86"/>
      <c r="D105" s="86"/>
      <c r="E105" s="87"/>
      <c r="F105" s="81"/>
      <c r="G105" s="78"/>
      <c r="H105" s="78"/>
      <c r="I105" s="92"/>
      <c r="J105" s="78"/>
      <c r="K105" s="85"/>
      <c r="L105" s="86"/>
      <c r="M105" s="87"/>
    </row>
    <row r="106" spans="1:13">
      <c r="A106" s="85"/>
      <c r="B106" s="86"/>
      <c r="C106" s="86"/>
      <c r="D106" s="86"/>
      <c r="E106" s="87"/>
      <c r="F106" s="81"/>
      <c r="G106" s="78"/>
      <c r="H106" s="78"/>
      <c r="I106" s="92"/>
      <c r="J106" s="78"/>
      <c r="K106" s="85"/>
      <c r="L106" s="86"/>
      <c r="M106" s="87"/>
    </row>
    <row r="107" spans="1:13" ht="6" customHeight="1">
      <c r="A107" s="88"/>
      <c r="B107" s="89"/>
      <c r="C107" s="89"/>
      <c r="D107" s="89"/>
      <c r="E107" s="90"/>
      <c r="F107" s="81"/>
      <c r="G107" s="78"/>
      <c r="H107" s="78"/>
      <c r="I107" s="92"/>
      <c r="J107" s="78"/>
      <c r="K107" s="85"/>
      <c r="L107" s="86"/>
      <c r="M107" s="87"/>
    </row>
    <row r="108" spans="1:13" ht="13.5" customHeight="1">
      <c r="A108" s="73" t="s">
        <v>26</v>
      </c>
      <c r="B108" s="73"/>
      <c r="C108" s="73"/>
      <c r="D108" s="73"/>
      <c r="E108" s="73"/>
      <c r="F108" s="81"/>
      <c r="G108" s="78"/>
      <c r="H108" s="78"/>
      <c r="I108" s="92"/>
      <c r="J108" s="78"/>
      <c r="K108" s="85"/>
      <c r="L108" s="86"/>
      <c r="M108" s="87"/>
    </row>
    <row r="109" spans="1:13" ht="13.5" customHeight="1">
      <c r="A109" s="74"/>
      <c r="B109" s="74"/>
      <c r="C109" s="74"/>
      <c r="D109" s="74"/>
      <c r="E109" s="74"/>
      <c r="F109" s="81"/>
      <c r="G109" s="78"/>
      <c r="H109" s="78"/>
      <c r="I109" s="92"/>
      <c r="J109" s="78"/>
      <c r="K109" s="85"/>
      <c r="L109" s="86"/>
      <c r="M109" s="87"/>
    </row>
    <row r="110" spans="1:13">
      <c r="A110" s="74"/>
      <c r="B110" s="74"/>
      <c r="C110" s="74"/>
      <c r="D110" s="74"/>
      <c r="E110" s="74"/>
      <c r="F110" s="81"/>
      <c r="G110" s="78"/>
      <c r="H110" s="78"/>
      <c r="I110" s="92"/>
      <c r="J110" s="78"/>
      <c r="K110" s="85"/>
      <c r="L110" s="86"/>
      <c r="M110" s="87"/>
    </row>
    <row r="111" spans="1:13" ht="18.75" customHeight="1">
      <c r="A111" s="74"/>
      <c r="B111" s="74"/>
      <c r="C111" s="74"/>
      <c r="D111" s="74"/>
      <c r="E111" s="74"/>
      <c r="F111" s="81"/>
      <c r="G111" s="78"/>
      <c r="H111" s="78"/>
      <c r="I111" s="92"/>
      <c r="J111" s="78"/>
      <c r="K111" s="85"/>
      <c r="L111" s="86"/>
      <c r="M111" s="87"/>
    </row>
    <row r="112" spans="1:13" ht="3.75" customHeight="1">
      <c r="A112" s="74"/>
      <c r="B112" s="74"/>
      <c r="C112" s="74"/>
      <c r="D112" s="74"/>
      <c r="E112" s="74"/>
      <c r="F112" s="75"/>
      <c r="G112" s="79"/>
      <c r="H112" s="79"/>
      <c r="I112" s="93"/>
      <c r="J112" s="79"/>
      <c r="K112" s="88"/>
      <c r="L112" s="89"/>
      <c r="M112" s="90"/>
    </row>
  </sheetData>
  <mergeCells count="157">
    <mergeCell ref="G18:G22"/>
    <mergeCell ref="H18:H22"/>
    <mergeCell ref="I18:I22"/>
    <mergeCell ref="A13:E17"/>
    <mergeCell ref="F13:F17"/>
    <mergeCell ref="G13:G17"/>
    <mergeCell ref="H13:H17"/>
    <mergeCell ref="I13:I17"/>
    <mergeCell ref="J13:J17"/>
    <mergeCell ref="I3:M4"/>
    <mergeCell ref="I23:I26"/>
    <mergeCell ref="J23:J26"/>
    <mergeCell ref="K23:M26"/>
    <mergeCell ref="A23:E26"/>
    <mergeCell ref="F23:F26"/>
    <mergeCell ref="G23:G26"/>
    <mergeCell ref="H23:H26"/>
    <mergeCell ref="K9:M10"/>
    <mergeCell ref="K11:M11"/>
    <mergeCell ref="A9:E9"/>
    <mergeCell ref="A10:E10"/>
    <mergeCell ref="C5:I5"/>
    <mergeCell ref="A6:J6"/>
    <mergeCell ref="A11:E11"/>
    <mergeCell ref="F9:F10"/>
    <mergeCell ref="G9:H9"/>
    <mergeCell ref="I9:I10"/>
    <mergeCell ref="J9:J10"/>
    <mergeCell ref="J18:J22"/>
    <mergeCell ref="K13:M17"/>
    <mergeCell ref="A8:M8"/>
    <mergeCell ref="K18:M22"/>
    <mergeCell ref="A18:E22"/>
    <mergeCell ref="I38:I41"/>
    <mergeCell ref="J38:J41"/>
    <mergeCell ref="K38:M41"/>
    <mergeCell ref="A12:M12"/>
    <mergeCell ref="A37:M37"/>
    <mergeCell ref="A38:E41"/>
    <mergeCell ref="F38:F41"/>
    <mergeCell ref="G38:G41"/>
    <mergeCell ref="H38:H41"/>
    <mergeCell ref="I27:I31"/>
    <mergeCell ref="J27:J31"/>
    <mergeCell ref="K27:M31"/>
    <mergeCell ref="A32:E36"/>
    <mergeCell ref="F32:F36"/>
    <mergeCell ref="G32:G36"/>
    <mergeCell ref="H32:H36"/>
    <mergeCell ref="I32:I36"/>
    <mergeCell ref="J32:J36"/>
    <mergeCell ref="K32:M36"/>
    <mergeCell ref="A27:E31"/>
    <mergeCell ref="F27:F31"/>
    <mergeCell ref="G27:G31"/>
    <mergeCell ref="H27:H31"/>
    <mergeCell ref="F18:F22"/>
    <mergeCell ref="I42:I46"/>
    <mergeCell ref="J42:J46"/>
    <mergeCell ref="K42:M46"/>
    <mergeCell ref="A47:E51"/>
    <mergeCell ref="F47:F51"/>
    <mergeCell ref="G47:G51"/>
    <mergeCell ref="H47:H51"/>
    <mergeCell ref="I47:I51"/>
    <mergeCell ref="J47:J51"/>
    <mergeCell ref="K47:M51"/>
    <mergeCell ref="A42:E46"/>
    <mergeCell ref="F42:F46"/>
    <mergeCell ref="G42:G46"/>
    <mergeCell ref="H42:H46"/>
    <mergeCell ref="I52:I55"/>
    <mergeCell ref="J52:J55"/>
    <mergeCell ref="K52:M55"/>
    <mergeCell ref="A56:E60"/>
    <mergeCell ref="F56:F60"/>
    <mergeCell ref="G56:G60"/>
    <mergeCell ref="H56:H60"/>
    <mergeCell ref="I56:I60"/>
    <mergeCell ref="J56:J60"/>
    <mergeCell ref="K56:M60"/>
    <mergeCell ref="A52:E55"/>
    <mergeCell ref="F52:F55"/>
    <mergeCell ref="G52:G55"/>
    <mergeCell ref="H52:H55"/>
    <mergeCell ref="A63:E67"/>
    <mergeCell ref="F63:F67"/>
    <mergeCell ref="G63:G67"/>
    <mergeCell ref="H63:H67"/>
    <mergeCell ref="K72:M76"/>
    <mergeCell ref="A77:E81"/>
    <mergeCell ref="F77:F81"/>
    <mergeCell ref="G77:G81"/>
    <mergeCell ref="I72:I76"/>
    <mergeCell ref="J72:J76"/>
    <mergeCell ref="G88:G92"/>
    <mergeCell ref="H88:H92"/>
    <mergeCell ref="I88:I92"/>
    <mergeCell ref="J88:J92"/>
    <mergeCell ref="K88:M92"/>
    <mergeCell ref="A62:M62"/>
    <mergeCell ref="A103:M103"/>
    <mergeCell ref="F104:F112"/>
    <mergeCell ref="G104:G112"/>
    <mergeCell ref="H104:H112"/>
    <mergeCell ref="A83:E87"/>
    <mergeCell ref="F83:F87"/>
    <mergeCell ref="G83:G87"/>
    <mergeCell ref="H83:H87"/>
    <mergeCell ref="I83:I87"/>
    <mergeCell ref="J83:J87"/>
    <mergeCell ref="K83:M87"/>
    <mergeCell ref="A88:E92"/>
    <mergeCell ref="F88:F92"/>
    <mergeCell ref="A108:E112"/>
    <mergeCell ref="I104:I112"/>
    <mergeCell ref="J104:J112"/>
    <mergeCell ref="K104:M112"/>
    <mergeCell ref="A104:E107"/>
    <mergeCell ref="I93:I97"/>
    <mergeCell ref="J93:J97"/>
    <mergeCell ref="K93:M97"/>
    <mergeCell ref="A98:E102"/>
    <mergeCell ref="F98:F102"/>
    <mergeCell ref="G98:G102"/>
    <mergeCell ref="H98:H102"/>
    <mergeCell ref="I98:I102"/>
    <mergeCell ref="J98:J102"/>
    <mergeCell ref="K98:M102"/>
    <mergeCell ref="A93:E97"/>
    <mergeCell ref="F93:F97"/>
    <mergeCell ref="G93:G97"/>
    <mergeCell ref="H93:H97"/>
    <mergeCell ref="A61:E61"/>
    <mergeCell ref="K61:M61"/>
    <mergeCell ref="A82:E82"/>
    <mergeCell ref="K82:M82"/>
    <mergeCell ref="H77:H81"/>
    <mergeCell ref="I77:I81"/>
    <mergeCell ref="A7:J7"/>
    <mergeCell ref="K7:M7"/>
    <mergeCell ref="J77:J81"/>
    <mergeCell ref="K77:M81"/>
    <mergeCell ref="A72:E76"/>
    <mergeCell ref="F72:F76"/>
    <mergeCell ref="G72:G76"/>
    <mergeCell ref="H72:H76"/>
    <mergeCell ref="I63:I67"/>
    <mergeCell ref="J63:J67"/>
    <mergeCell ref="K63:M67"/>
    <mergeCell ref="A68:E71"/>
    <mergeCell ref="F68:F71"/>
    <mergeCell ref="G68:G71"/>
    <mergeCell ref="H68:H71"/>
    <mergeCell ref="I68:I71"/>
    <mergeCell ref="J68:J71"/>
    <mergeCell ref="K68:M71"/>
  </mergeCells>
  <pageMargins left="0.70866141732283472" right="0.27559055118110237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workbookViewId="0">
      <selection activeCell="A12" sqref="A12:E12"/>
    </sheetView>
  </sheetViews>
  <sheetFormatPr defaultRowHeight="15"/>
  <cols>
    <col min="5" max="5" width="11.85546875" customWidth="1"/>
    <col min="6" max="6" width="10.42578125" customWidth="1"/>
    <col min="9" max="9" width="11" customWidth="1"/>
    <col min="10" max="10" width="12.42578125" customWidth="1"/>
    <col min="13" max="13" width="12" customWidth="1"/>
  </cols>
  <sheetData>
    <row r="2" spans="1:13" ht="15" customHeight="1">
      <c r="A2" s="15"/>
      <c r="B2" s="15"/>
      <c r="C2" s="15"/>
      <c r="D2" s="15"/>
      <c r="E2" s="15"/>
      <c r="F2" s="15"/>
      <c r="G2" s="15"/>
      <c r="H2" s="15"/>
      <c r="I2" s="129" t="s">
        <v>94</v>
      </c>
      <c r="J2" s="129"/>
      <c r="K2" s="129"/>
      <c r="L2" s="129"/>
      <c r="M2" s="129"/>
    </row>
    <row r="3" spans="1:13">
      <c r="A3" s="15"/>
      <c r="B3" s="15"/>
      <c r="C3" s="15"/>
      <c r="D3" s="15"/>
      <c r="E3" s="15"/>
      <c r="F3" s="15"/>
      <c r="G3" s="15"/>
      <c r="H3" s="15"/>
      <c r="I3" s="129"/>
      <c r="J3" s="129"/>
      <c r="K3" s="129"/>
      <c r="L3" s="129"/>
      <c r="M3" s="129"/>
    </row>
    <row r="4" spans="1:13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24" customHeight="1">
      <c r="A5" s="126" t="s">
        <v>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23.25" customHeight="1">
      <c r="A6" s="128" t="s">
        <v>92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 customHeight="1">
      <c r="A8" s="123" t="s">
        <v>37</v>
      </c>
      <c r="B8" s="124"/>
      <c r="C8" s="124"/>
      <c r="D8" s="124"/>
      <c r="E8" s="125"/>
      <c r="F8" s="130" t="s">
        <v>2</v>
      </c>
      <c r="G8" s="121" t="s">
        <v>3</v>
      </c>
      <c r="H8" s="121"/>
      <c r="I8" s="130" t="s">
        <v>6</v>
      </c>
      <c r="J8" s="130" t="s">
        <v>7</v>
      </c>
      <c r="K8" s="130" t="s">
        <v>8</v>
      </c>
      <c r="L8" s="130"/>
      <c r="M8" s="130"/>
    </row>
    <row r="9" spans="1:13">
      <c r="A9" s="121" t="s">
        <v>1</v>
      </c>
      <c r="B9" s="121"/>
      <c r="C9" s="121"/>
      <c r="D9" s="121"/>
      <c r="E9" s="121"/>
      <c r="F9" s="130"/>
      <c r="G9" s="24" t="s">
        <v>4</v>
      </c>
      <c r="H9" s="24" t="s">
        <v>5</v>
      </c>
      <c r="I9" s="130"/>
      <c r="J9" s="130"/>
      <c r="K9" s="130"/>
      <c r="L9" s="130"/>
      <c r="M9" s="130"/>
    </row>
    <row r="10" spans="1:13">
      <c r="A10" s="121">
        <v>1</v>
      </c>
      <c r="B10" s="121"/>
      <c r="C10" s="121"/>
      <c r="D10" s="121"/>
      <c r="E10" s="121"/>
      <c r="F10" s="24">
        <v>2</v>
      </c>
      <c r="G10" s="24">
        <v>3</v>
      </c>
      <c r="H10" s="24">
        <v>4</v>
      </c>
      <c r="I10" s="24">
        <v>5</v>
      </c>
      <c r="J10" s="24">
        <v>6</v>
      </c>
      <c r="K10" s="121">
        <v>7</v>
      </c>
      <c r="L10" s="122"/>
      <c r="M10" s="122"/>
    </row>
    <row r="11" spans="1:13" ht="34.5" customHeight="1">
      <c r="A11" s="110" t="s">
        <v>64</v>
      </c>
      <c r="B11" s="111"/>
      <c r="C11" s="111"/>
      <c r="D11" s="111"/>
      <c r="E11" s="112"/>
      <c r="F11" s="26" t="s">
        <v>96</v>
      </c>
      <c r="G11" s="26">
        <v>8244</v>
      </c>
      <c r="H11" s="26">
        <v>8277</v>
      </c>
      <c r="I11" s="27">
        <f>H11/G11*100</f>
        <v>100.40029112081514</v>
      </c>
      <c r="J11" s="30"/>
      <c r="K11" s="107"/>
      <c r="L11" s="108"/>
      <c r="M11" s="109"/>
    </row>
    <row r="12" spans="1:13" ht="51.75" customHeight="1">
      <c r="A12" s="110" t="s">
        <v>65</v>
      </c>
      <c r="B12" s="111"/>
      <c r="C12" s="111"/>
      <c r="D12" s="111"/>
      <c r="E12" s="112"/>
      <c r="F12" s="26" t="s">
        <v>96</v>
      </c>
      <c r="G12" s="26">
        <f>224+12</f>
        <v>236</v>
      </c>
      <c r="H12" s="26">
        <f>243+16</f>
        <v>259</v>
      </c>
      <c r="I12" s="27">
        <f t="shared" ref="I12:I20" si="0">H12/G12*100</f>
        <v>109.7457627118644</v>
      </c>
      <c r="J12" s="30"/>
      <c r="K12" s="107"/>
      <c r="L12" s="108"/>
      <c r="M12" s="109"/>
    </row>
    <row r="13" spans="1:13" ht="53.25" customHeight="1">
      <c r="A13" s="110" t="s">
        <v>66</v>
      </c>
      <c r="B13" s="111"/>
      <c r="C13" s="111"/>
      <c r="D13" s="111"/>
      <c r="E13" s="112"/>
      <c r="F13" s="26" t="s">
        <v>96</v>
      </c>
      <c r="G13" s="26">
        <f>35+216</f>
        <v>251</v>
      </c>
      <c r="H13" s="26">
        <f>43+233</f>
        <v>276</v>
      </c>
      <c r="I13" s="27">
        <f t="shared" si="0"/>
        <v>109.96015936254979</v>
      </c>
      <c r="J13" s="30"/>
      <c r="K13" s="107"/>
      <c r="L13" s="108"/>
      <c r="M13" s="109"/>
    </row>
    <row r="14" spans="1:13" ht="33.75" customHeight="1">
      <c r="A14" s="110" t="s">
        <v>67</v>
      </c>
      <c r="B14" s="111"/>
      <c r="C14" s="111"/>
      <c r="D14" s="111"/>
      <c r="E14" s="112"/>
      <c r="F14" s="26" t="s">
        <v>96</v>
      </c>
      <c r="G14" s="26">
        <v>9169</v>
      </c>
      <c r="H14" s="26">
        <v>9261</v>
      </c>
      <c r="I14" s="27">
        <f t="shared" si="0"/>
        <v>101.00338095757444</v>
      </c>
      <c r="J14" s="30"/>
      <c r="K14" s="107"/>
      <c r="L14" s="108"/>
      <c r="M14" s="109"/>
    </row>
    <row r="15" spans="1:13" ht="50.25" customHeight="1">
      <c r="A15" s="110" t="s">
        <v>68</v>
      </c>
      <c r="B15" s="111"/>
      <c r="C15" s="111"/>
      <c r="D15" s="111"/>
      <c r="E15" s="112"/>
      <c r="F15" s="26" t="s">
        <v>96</v>
      </c>
      <c r="G15" s="26">
        <v>1467</v>
      </c>
      <c r="H15" s="26">
        <v>1459</v>
      </c>
      <c r="I15" s="27">
        <f t="shared" si="0"/>
        <v>99.454669393319691</v>
      </c>
      <c r="J15" s="30">
        <f t="shared" ref="J15:J20" si="1">G15-H15</f>
        <v>8</v>
      </c>
      <c r="K15" s="107" t="s">
        <v>85</v>
      </c>
      <c r="L15" s="108"/>
      <c r="M15" s="109"/>
    </row>
    <row r="16" spans="1:13" ht="26.25" customHeight="1">
      <c r="A16" s="104" t="s">
        <v>69</v>
      </c>
      <c r="B16" s="105"/>
      <c r="C16" s="105"/>
      <c r="D16" s="105"/>
      <c r="E16" s="106"/>
      <c r="F16" s="26" t="s">
        <v>96</v>
      </c>
      <c r="G16" s="26">
        <f>19829+602</f>
        <v>20431</v>
      </c>
      <c r="H16" s="26">
        <f>19915+656</f>
        <v>20571</v>
      </c>
      <c r="I16" s="27">
        <f t="shared" si="0"/>
        <v>100.68523322402231</v>
      </c>
      <c r="J16" s="30"/>
      <c r="K16" s="107"/>
      <c r="L16" s="108"/>
      <c r="M16" s="109"/>
    </row>
    <row r="17" spans="1:13" ht="33" customHeight="1">
      <c r="A17" s="110" t="s">
        <v>70</v>
      </c>
      <c r="B17" s="111"/>
      <c r="C17" s="111"/>
      <c r="D17" s="111"/>
      <c r="E17" s="112"/>
      <c r="F17" s="26" t="s">
        <v>96</v>
      </c>
      <c r="G17" s="26">
        <f>6752+7405</f>
        <v>14157</v>
      </c>
      <c r="H17" s="26">
        <f>11279+7174</f>
        <v>18453</v>
      </c>
      <c r="I17" s="27">
        <f t="shared" si="0"/>
        <v>130.34541216359398</v>
      </c>
      <c r="J17" s="30"/>
      <c r="K17" s="107"/>
      <c r="L17" s="108"/>
      <c r="M17" s="109"/>
    </row>
    <row r="18" spans="1:13" ht="82.5" customHeight="1">
      <c r="A18" s="110" t="s">
        <v>71</v>
      </c>
      <c r="B18" s="111"/>
      <c r="C18" s="111"/>
      <c r="D18" s="111"/>
      <c r="E18" s="112"/>
      <c r="F18" s="26" t="s">
        <v>96</v>
      </c>
      <c r="G18" s="26">
        <f>9428+70+513</f>
        <v>10011</v>
      </c>
      <c r="H18" s="26">
        <f>8857+70+474</f>
        <v>9401</v>
      </c>
      <c r="I18" s="27">
        <f t="shared" si="0"/>
        <v>93.906702627110178</v>
      </c>
      <c r="J18" s="30">
        <f t="shared" si="1"/>
        <v>610</v>
      </c>
      <c r="K18" s="107" t="s">
        <v>86</v>
      </c>
      <c r="L18" s="108"/>
      <c r="M18" s="109"/>
    </row>
    <row r="19" spans="1:13" ht="81.75" customHeight="1">
      <c r="A19" s="104" t="s">
        <v>72</v>
      </c>
      <c r="B19" s="116"/>
      <c r="C19" s="116"/>
      <c r="D19" s="116"/>
      <c r="E19" s="117"/>
      <c r="F19" s="26" t="s">
        <v>96</v>
      </c>
      <c r="G19" s="26">
        <f>9428+70+513</f>
        <v>10011</v>
      </c>
      <c r="H19" s="26">
        <f>8857+70+474</f>
        <v>9401</v>
      </c>
      <c r="I19" s="27">
        <f t="shared" si="0"/>
        <v>93.906702627110178</v>
      </c>
      <c r="J19" s="30">
        <f t="shared" si="1"/>
        <v>610</v>
      </c>
      <c r="K19" s="107" t="s">
        <v>86</v>
      </c>
      <c r="L19" s="108"/>
      <c r="M19" s="109"/>
    </row>
    <row r="20" spans="1:13" ht="60" customHeight="1">
      <c r="A20" s="104" t="s">
        <v>69</v>
      </c>
      <c r="B20" s="105"/>
      <c r="C20" s="105"/>
      <c r="D20" s="105"/>
      <c r="E20" s="106"/>
      <c r="F20" s="26" t="s">
        <v>96</v>
      </c>
      <c r="G20" s="26">
        <f>9349+15+70+513</f>
        <v>9947</v>
      </c>
      <c r="H20" s="26">
        <f>8787+18+70+474</f>
        <v>9349</v>
      </c>
      <c r="I20" s="27">
        <f t="shared" si="0"/>
        <v>93.988137126771889</v>
      </c>
      <c r="J20" s="30">
        <f t="shared" si="1"/>
        <v>598</v>
      </c>
      <c r="K20" s="107" t="s">
        <v>87</v>
      </c>
      <c r="L20" s="108"/>
      <c r="M20" s="109"/>
    </row>
    <row r="21" spans="1:13" ht="133.5" customHeight="1">
      <c r="A21" s="110" t="s">
        <v>88</v>
      </c>
      <c r="B21" s="111"/>
      <c r="C21" s="111"/>
      <c r="D21" s="111"/>
      <c r="E21" s="112"/>
      <c r="F21" s="26"/>
      <c r="G21" s="26"/>
      <c r="H21" s="26"/>
      <c r="I21" s="27"/>
      <c r="J21" s="30"/>
      <c r="K21" s="113"/>
      <c r="L21" s="114"/>
      <c r="M21" s="115"/>
    </row>
    <row r="22" spans="1:13">
      <c r="A22" s="104" t="s">
        <v>73</v>
      </c>
      <c r="B22" s="105"/>
      <c r="C22" s="105"/>
      <c r="D22" s="105"/>
      <c r="E22" s="106"/>
      <c r="F22" s="26" t="s">
        <v>97</v>
      </c>
      <c r="G22" s="26">
        <v>61</v>
      </c>
      <c r="H22" s="26">
        <v>61</v>
      </c>
      <c r="I22" s="27">
        <f t="shared" ref="I22:I38" si="2">H22/G22*100</f>
        <v>100</v>
      </c>
      <c r="J22" s="30"/>
      <c r="K22" s="113"/>
      <c r="L22" s="114"/>
      <c r="M22" s="115"/>
    </row>
    <row r="23" spans="1:13">
      <c r="A23" s="104" t="s">
        <v>74</v>
      </c>
      <c r="B23" s="105"/>
      <c r="C23" s="105"/>
      <c r="D23" s="105"/>
      <c r="E23" s="106"/>
      <c r="F23" s="26" t="s">
        <v>96</v>
      </c>
      <c r="G23" s="26">
        <v>22910</v>
      </c>
      <c r="H23" s="26">
        <v>22910</v>
      </c>
      <c r="I23" s="27">
        <f t="shared" si="2"/>
        <v>100</v>
      </c>
      <c r="J23" s="30"/>
      <c r="K23" s="118"/>
      <c r="L23" s="119"/>
      <c r="M23" s="120"/>
    </row>
    <row r="24" spans="1:13" ht="45" customHeight="1">
      <c r="A24" s="110" t="s">
        <v>89</v>
      </c>
      <c r="B24" s="111"/>
      <c r="C24" s="111"/>
      <c r="D24" s="111"/>
      <c r="E24" s="112"/>
      <c r="F24" s="28"/>
      <c r="G24" s="28"/>
      <c r="H24" s="28"/>
      <c r="I24" s="27"/>
      <c r="J24" s="30"/>
      <c r="K24" s="118"/>
      <c r="L24" s="119"/>
      <c r="M24" s="120"/>
    </row>
    <row r="25" spans="1:13">
      <c r="A25" s="104" t="s">
        <v>73</v>
      </c>
      <c r="B25" s="105"/>
      <c r="C25" s="105"/>
      <c r="D25" s="105"/>
      <c r="E25" s="106"/>
      <c r="F25" s="26" t="s">
        <v>97</v>
      </c>
      <c r="G25" s="26">
        <v>13</v>
      </c>
      <c r="H25" s="26">
        <v>13</v>
      </c>
      <c r="I25" s="27">
        <f t="shared" si="2"/>
        <v>100</v>
      </c>
      <c r="J25" s="30"/>
      <c r="K25" s="113"/>
      <c r="L25" s="114"/>
      <c r="M25" s="115"/>
    </row>
    <row r="26" spans="1:13">
      <c r="A26" s="104" t="s">
        <v>75</v>
      </c>
      <c r="B26" s="105"/>
      <c r="C26" s="105"/>
      <c r="D26" s="105"/>
      <c r="E26" s="106"/>
      <c r="F26" s="26" t="s">
        <v>97</v>
      </c>
      <c r="G26" s="26">
        <v>5</v>
      </c>
      <c r="H26" s="26">
        <v>5</v>
      </c>
      <c r="I26" s="27">
        <f t="shared" si="2"/>
        <v>100</v>
      </c>
      <c r="J26" s="30"/>
      <c r="K26" s="113"/>
      <c r="L26" s="114"/>
      <c r="M26" s="115"/>
    </row>
    <row r="27" spans="1:13">
      <c r="A27" s="104" t="s">
        <v>76</v>
      </c>
      <c r="B27" s="105"/>
      <c r="C27" s="105"/>
      <c r="D27" s="105"/>
      <c r="E27" s="106"/>
      <c r="F27" s="26" t="s">
        <v>97</v>
      </c>
      <c r="G27" s="26">
        <v>22</v>
      </c>
      <c r="H27" s="26">
        <v>22</v>
      </c>
      <c r="I27" s="27">
        <f>H27/G27*100</f>
        <v>100</v>
      </c>
      <c r="J27" s="30"/>
      <c r="K27" s="113"/>
      <c r="L27" s="114"/>
      <c r="M27" s="115"/>
    </row>
    <row r="28" spans="1:13" ht="45" customHeight="1">
      <c r="A28" s="110" t="s">
        <v>90</v>
      </c>
      <c r="B28" s="111"/>
      <c r="C28" s="111"/>
      <c r="D28" s="111"/>
      <c r="E28" s="112"/>
      <c r="F28" s="26"/>
      <c r="G28" s="26"/>
      <c r="H28" s="26"/>
      <c r="I28" s="27"/>
      <c r="J28" s="30"/>
      <c r="K28" s="113"/>
      <c r="L28" s="114"/>
      <c r="M28" s="115"/>
    </row>
    <row r="29" spans="1:13">
      <c r="A29" s="104" t="s">
        <v>73</v>
      </c>
      <c r="B29" s="105"/>
      <c r="C29" s="105"/>
      <c r="D29" s="105"/>
      <c r="E29" s="106"/>
      <c r="F29" s="26" t="s">
        <v>97</v>
      </c>
      <c r="G29" s="26">
        <v>72</v>
      </c>
      <c r="H29" s="26">
        <v>72</v>
      </c>
      <c r="I29" s="27">
        <f>H29/G29*100</f>
        <v>100</v>
      </c>
      <c r="J29" s="30"/>
      <c r="K29" s="113"/>
      <c r="L29" s="114"/>
      <c r="M29" s="115"/>
    </row>
    <row r="30" spans="1:13" ht="38.25" customHeight="1">
      <c r="A30" s="110" t="s">
        <v>77</v>
      </c>
      <c r="B30" s="111"/>
      <c r="C30" s="111"/>
      <c r="D30" s="111"/>
      <c r="E30" s="112"/>
      <c r="F30" s="26" t="s">
        <v>96</v>
      </c>
      <c r="G30" s="26">
        <v>1400</v>
      </c>
      <c r="H30" s="26">
        <v>1816</v>
      </c>
      <c r="I30" s="27">
        <f t="shared" si="2"/>
        <v>129.71428571428572</v>
      </c>
      <c r="J30" s="30"/>
      <c r="K30" s="107"/>
      <c r="L30" s="108"/>
      <c r="M30" s="109"/>
    </row>
    <row r="31" spans="1:13" ht="33" customHeight="1">
      <c r="A31" s="110" t="s">
        <v>91</v>
      </c>
      <c r="B31" s="111"/>
      <c r="C31" s="111"/>
      <c r="D31" s="111"/>
      <c r="E31" s="112"/>
      <c r="F31" s="29"/>
      <c r="G31" s="29"/>
      <c r="H31" s="29"/>
      <c r="I31" s="27"/>
      <c r="J31" s="30"/>
      <c r="K31" s="113"/>
      <c r="L31" s="114"/>
      <c r="M31" s="115"/>
    </row>
    <row r="32" spans="1:13" ht="18" customHeight="1">
      <c r="A32" s="104" t="s">
        <v>78</v>
      </c>
      <c r="B32" s="105"/>
      <c r="C32" s="105"/>
      <c r="D32" s="105"/>
      <c r="E32" s="106"/>
      <c r="F32" s="26" t="s">
        <v>96</v>
      </c>
      <c r="G32" s="26">
        <v>150</v>
      </c>
      <c r="H32" s="26">
        <v>152</v>
      </c>
      <c r="I32" s="27">
        <f t="shared" si="2"/>
        <v>101.33333333333334</v>
      </c>
      <c r="J32" s="30"/>
      <c r="K32" s="113"/>
      <c r="L32" s="114"/>
      <c r="M32" s="115"/>
    </row>
    <row r="33" spans="1:13" ht="53.25" customHeight="1">
      <c r="A33" s="110" t="s">
        <v>79</v>
      </c>
      <c r="B33" s="111"/>
      <c r="C33" s="111"/>
      <c r="D33" s="111"/>
      <c r="E33" s="112"/>
      <c r="F33" s="26" t="s">
        <v>96</v>
      </c>
      <c r="G33" s="26">
        <v>1200</v>
      </c>
      <c r="H33" s="26">
        <v>1360</v>
      </c>
      <c r="I33" s="27">
        <f t="shared" si="2"/>
        <v>113.33333333333333</v>
      </c>
      <c r="J33" s="30"/>
      <c r="K33" s="107"/>
      <c r="L33" s="116"/>
      <c r="M33" s="117"/>
    </row>
    <row r="34" spans="1:13" ht="39.75" customHeight="1">
      <c r="A34" s="110" t="s">
        <v>80</v>
      </c>
      <c r="B34" s="111"/>
      <c r="C34" s="111"/>
      <c r="D34" s="111"/>
      <c r="E34" s="112"/>
      <c r="F34" s="26" t="s">
        <v>96</v>
      </c>
      <c r="G34" s="26">
        <v>140</v>
      </c>
      <c r="H34" s="26">
        <v>142</v>
      </c>
      <c r="I34" s="27">
        <f t="shared" si="2"/>
        <v>101.42857142857142</v>
      </c>
      <c r="J34" s="30"/>
      <c r="K34" s="107"/>
      <c r="L34" s="116"/>
      <c r="M34" s="117"/>
    </row>
    <row r="35" spans="1:13" ht="132.75" customHeight="1">
      <c r="A35" s="110" t="s">
        <v>81</v>
      </c>
      <c r="B35" s="111"/>
      <c r="C35" s="111"/>
      <c r="D35" s="111"/>
      <c r="E35" s="112"/>
      <c r="F35" s="26" t="s">
        <v>97</v>
      </c>
      <c r="G35" s="26">
        <v>2100</v>
      </c>
      <c r="H35" s="26">
        <v>2049</v>
      </c>
      <c r="I35" s="27">
        <f t="shared" si="2"/>
        <v>97.571428571428569</v>
      </c>
      <c r="J35" s="30"/>
      <c r="K35" s="107" t="s">
        <v>98</v>
      </c>
      <c r="L35" s="108"/>
      <c r="M35" s="109"/>
    </row>
    <row r="36" spans="1:13" ht="64.5" customHeight="1">
      <c r="A36" s="110" t="s">
        <v>82</v>
      </c>
      <c r="B36" s="111"/>
      <c r="C36" s="111"/>
      <c r="D36" s="111"/>
      <c r="E36" s="112"/>
      <c r="F36" s="26" t="s">
        <v>97</v>
      </c>
      <c r="G36" s="26">
        <v>5775</v>
      </c>
      <c r="H36" s="26">
        <v>6010</v>
      </c>
      <c r="I36" s="27">
        <f t="shared" si="2"/>
        <v>104.06926406926407</v>
      </c>
      <c r="J36" s="30"/>
      <c r="K36" s="107"/>
      <c r="L36" s="108"/>
      <c r="M36" s="109"/>
    </row>
    <row r="37" spans="1:13" ht="19.5" customHeight="1">
      <c r="A37" s="104" t="s">
        <v>83</v>
      </c>
      <c r="B37" s="105"/>
      <c r="C37" s="105"/>
      <c r="D37" s="105"/>
      <c r="E37" s="106"/>
      <c r="F37" s="26"/>
      <c r="G37" s="26"/>
      <c r="H37" s="26"/>
      <c r="I37" s="27"/>
      <c r="J37" s="30"/>
      <c r="K37" s="113"/>
      <c r="L37" s="114"/>
      <c r="M37" s="115"/>
    </row>
    <row r="38" spans="1:13" ht="87" customHeight="1">
      <c r="A38" s="104" t="s">
        <v>84</v>
      </c>
      <c r="B38" s="105"/>
      <c r="C38" s="105"/>
      <c r="D38" s="105"/>
      <c r="E38" s="106"/>
      <c r="F38" s="26" t="s">
        <v>96</v>
      </c>
      <c r="G38" s="26">
        <v>4500</v>
      </c>
      <c r="H38" s="26">
        <v>4504</v>
      </c>
      <c r="I38" s="27">
        <f t="shared" si="2"/>
        <v>100.08888888888889</v>
      </c>
      <c r="J38" s="30"/>
      <c r="K38" s="107"/>
      <c r="L38" s="108"/>
      <c r="M38" s="109"/>
    </row>
  </sheetData>
  <mergeCells count="69">
    <mergeCell ref="I2:M3"/>
    <mergeCell ref="F8:F9"/>
    <mergeCell ref="G8:H8"/>
    <mergeCell ref="I8:I9"/>
    <mergeCell ref="J8:J9"/>
    <mergeCell ref="K8:M9"/>
    <mergeCell ref="A9:E9"/>
    <mergeCell ref="A8:E8"/>
    <mergeCell ref="A5:M5"/>
    <mergeCell ref="A4:M4"/>
    <mergeCell ref="A6:M6"/>
    <mergeCell ref="A10:E10"/>
    <mergeCell ref="K10:M10"/>
    <mergeCell ref="A11:E11"/>
    <mergeCell ref="K11:M11"/>
    <mergeCell ref="A12:E12"/>
    <mergeCell ref="K12:M12"/>
    <mergeCell ref="A13:E13"/>
    <mergeCell ref="K13:M13"/>
    <mergeCell ref="A14:E14"/>
    <mergeCell ref="K14:M14"/>
    <mergeCell ref="A15:E15"/>
    <mergeCell ref="K15:M15"/>
    <mergeCell ref="A16:E16"/>
    <mergeCell ref="K16:M16"/>
    <mergeCell ref="A17:E17"/>
    <mergeCell ref="K17:M17"/>
    <mergeCell ref="A18:E18"/>
    <mergeCell ref="K18:M18"/>
    <mergeCell ref="A19:E19"/>
    <mergeCell ref="K19:M19"/>
    <mergeCell ref="A20:E20"/>
    <mergeCell ref="K20:M20"/>
    <mergeCell ref="A21:E21"/>
    <mergeCell ref="K21:M21"/>
    <mergeCell ref="A22:E22"/>
    <mergeCell ref="K22:M22"/>
    <mergeCell ref="A23:E23"/>
    <mergeCell ref="K23:M23"/>
    <mergeCell ref="A24:E24"/>
    <mergeCell ref="K24:M24"/>
    <mergeCell ref="A25:E25"/>
    <mergeCell ref="K25:M25"/>
    <mergeCell ref="A26:E26"/>
    <mergeCell ref="K26:M26"/>
    <mergeCell ref="A27:E27"/>
    <mergeCell ref="K27:M27"/>
    <mergeCell ref="A28:E28"/>
    <mergeCell ref="A29:E29"/>
    <mergeCell ref="A30:E30"/>
    <mergeCell ref="K30:M30"/>
    <mergeCell ref="A31:E31"/>
    <mergeCell ref="K31:M31"/>
    <mergeCell ref="K28:M28"/>
    <mergeCell ref="K29:M29"/>
    <mergeCell ref="A32:E32"/>
    <mergeCell ref="K32:M32"/>
    <mergeCell ref="A33:E33"/>
    <mergeCell ref="K33:M33"/>
    <mergeCell ref="A34:E34"/>
    <mergeCell ref="K34:M34"/>
    <mergeCell ref="A38:E38"/>
    <mergeCell ref="K38:M38"/>
    <mergeCell ref="A35:E35"/>
    <mergeCell ref="K35:M35"/>
    <mergeCell ref="A36:E36"/>
    <mergeCell ref="K36:M36"/>
    <mergeCell ref="A37:E37"/>
    <mergeCell ref="K37:M37"/>
  </mergeCells>
  <pageMargins left="0.49" right="0.11811023622047245" top="0.35433070866141736" bottom="0.35433070866141736" header="0.38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topLeftCell="A4" workbookViewId="0">
      <selection activeCell="K28" sqref="K28:M31"/>
    </sheetView>
  </sheetViews>
  <sheetFormatPr defaultRowHeight="15"/>
  <cols>
    <col min="5" max="5" width="3.85546875" customWidth="1"/>
    <col min="6" max="6" width="10.28515625" customWidth="1"/>
    <col min="9" max="9" width="11.5703125" customWidth="1"/>
    <col min="10" max="10" width="10.140625" customWidth="1"/>
    <col min="13" max="13" width="2.42578125" customWidth="1"/>
  </cols>
  <sheetData>
    <row r="2" spans="1:13">
      <c r="A2" s="25"/>
      <c r="B2" s="25"/>
      <c r="C2" s="25"/>
      <c r="D2" s="25"/>
      <c r="E2" s="25"/>
      <c r="F2" s="25"/>
      <c r="G2" s="25"/>
      <c r="H2" s="25"/>
      <c r="I2" s="149" t="s">
        <v>94</v>
      </c>
      <c r="J2" s="149"/>
      <c r="K2" s="149"/>
      <c r="L2" s="149"/>
      <c r="M2" s="149"/>
    </row>
    <row r="3" spans="1:13">
      <c r="A3" s="25"/>
      <c r="B3" s="25"/>
      <c r="C3" s="25"/>
      <c r="D3" s="25"/>
      <c r="E3" s="25"/>
      <c r="F3" s="25"/>
      <c r="G3" s="25"/>
      <c r="H3" s="25"/>
      <c r="I3" s="149"/>
      <c r="J3" s="149"/>
      <c r="K3" s="149"/>
      <c r="L3" s="149"/>
      <c r="M3" s="149"/>
    </row>
    <row r="4" spans="1:13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>
      <c r="A5" s="150" t="s">
        <v>36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  <c r="L5" s="151"/>
      <c r="M5" s="151"/>
    </row>
    <row r="6" spans="1:13">
      <c r="A6" s="152" t="s">
        <v>93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>
      <c r="A8" s="153" t="s">
        <v>55</v>
      </c>
      <c r="B8" s="154"/>
      <c r="C8" s="154"/>
      <c r="D8" s="154"/>
      <c r="E8" s="155"/>
      <c r="F8" s="134" t="s">
        <v>2</v>
      </c>
      <c r="G8" s="132" t="s">
        <v>3</v>
      </c>
      <c r="H8" s="132"/>
      <c r="I8" s="156" t="s">
        <v>6</v>
      </c>
      <c r="J8" s="134" t="s">
        <v>7</v>
      </c>
      <c r="K8" s="134" t="s">
        <v>8</v>
      </c>
      <c r="L8" s="134"/>
      <c r="M8" s="134"/>
    </row>
    <row r="9" spans="1:13">
      <c r="A9" s="132" t="s">
        <v>1</v>
      </c>
      <c r="B9" s="132"/>
      <c r="C9" s="132"/>
      <c r="D9" s="132"/>
      <c r="E9" s="132"/>
      <c r="F9" s="134"/>
      <c r="G9" s="41" t="s">
        <v>4</v>
      </c>
      <c r="H9" s="41" t="s">
        <v>5</v>
      </c>
      <c r="I9" s="156"/>
      <c r="J9" s="134"/>
      <c r="K9" s="134"/>
      <c r="L9" s="134"/>
      <c r="M9" s="134"/>
    </row>
    <row r="10" spans="1:13">
      <c r="A10" s="132">
        <v>1</v>
      </c>
      <c r="B10" s="132"/>
      <c r="C10" s="132"/>
      <c r="D10" s="132"/>
      <c r="E10" s="132"/>
      <c r="F10" s="41">
        <v>2</v>
      </c>
      <c r="G10" s="41">
        <v>3</v>
      </c>
      <c r="H10" s="41">
        <v>4</v>
      </c>
      <c r="I10" s="41">
        <v>5</v>
      </c>
      <c r="J10" s="41">
        <v>6</v>
      </c>
      <c r="K10" s="132">
        <v>7</v>
      </c>
      <c r="L10" s="133"/>
      <c r="M10" s="133"/>
    </row>
    <row r="11" spans="1:13">
      <c r="A11" s="134" t="s">
        <v>56</v>
      </c>
      <c r="B11" s="134"/>
      <c r="C11" s="134"/>
      <c r="D11" s="134"/>
      <c r="E11" s="134"/>
      <c r="F11" s="135" t="s">
        <v>57</v>
      </c>
      <c r="G11" s="136">
        <v>1558</v>
      </c>
      <c r="H11" s="136">
        <v>1558</v>
      </c>
      <c r="I11" s="137">
        <f>H11/G11*100</f>
        <v>100</v>
      </c>
      <c r="J11" s="157"/>
      <c r="K11" s="134"/>
      <c r="L11" s="134"/>
      <c r="M11" s="134"/>
    </row>
    <row r="12" spans="1:13">
      <c r="A12" s="134"/>
      <c r="B12" s="134"/>
      <c r="C12" s="134"/>
      <c r="D12" s="134"/>
      <c r="E12" s="134"/>
      <c r="F12" s="135"/>
      <c r="G12" s="136"/>
      <c r="H12" s="136"/>
      <c r="I12" s="137"/>
      <c r="J12" s="158"/>
      <c r="K12" s="134"/>
      <c r="L12" s="134"/>
      <c r="M12" s="134"/>
    </row>
    <row r="13" spans="1:13">
      <c r="A13" s="134"/>
      <c r="B13" s="134"/>
      <c r="C13" s="134"/>
      <c r="D13" s="134"/>
      <c r="E13" s="134"/>
      <c r="F13" s="135"/>
      <c r="G13" s="136"/>
      <c r="H13" s="136"/>
      <c r="I13" s="137"/>
      <c r="J13" s="158"/>
      <c r="K13" s="134"/>
      <c r="L13" s="134"/>
      <c r="M13" s="134"/>
    </row>
    <row r="14" spans="1:13" ht="10.5" customHeight="1">
      <c r="A14" s="134"/>
      <c r="B14" s="134"/>
      <c r="C14" s="134"/>
      <c r="D14" s="134"/>
      <c r="E14" s="134"/>
      <c r="F14" s="135"/>
      <c r="G14" s="136"/>
      <c r="H14" s="136"/>
      <c r="I14" s="137"/>
      <c r="J14" s="158"/>
      <c r="K14" s="134"/>
      <c r="L14" s="134"/>
      <c r="M14" s="134"/>
    </row>
    <row r="15" spans="1:13" hidden="1">
      <c r="A15" s="134"/>
      <c r="B15" s="134"/>
      <c r="C15" s="134"/>
      <c r="D15" s="134"/>
      <c r="E15" s="134"/>
      <c r="F15" s="135"/>
      <c r="G15" s="136"/>
      <c r="H15" s="136"/>
      <c r="I15" s="137"/>
      <c r="J15" s="158"/>
      <c r="K15" s="134"/>
      <c r="L15" s="134"/>
      <c r="M15" s="134"/>
    </row>
    <row r="16" spans="1:13">
      <c r="A16" s="134" t="s">
        <v>59</v>
      </c>
      <c r="B16" s="134"/>
      <c r="C16" s="134"/>
      <c r="D16" s="134"/>
      <c r="E16" s="134"/>
      <c r="F16" s="135" t="s">
        <v>57</v>
      </c>
      <c r="G16" s="136">
        <v>27</v>
      </c>
      <c r="H16" s="136">
        <v>27</v>
      </c>
      <c r="I16" s="137">
        <f>H16/G16*100</f>
        <v>100</v>
      </c>
      <c r="J16" s="131"/>
      <c r="K16" s="132"/>
      <c r="L16" s="132"/>
      <c r="M16" s="132"/>
    </row>
    <row r="17" spans="1:13">
      <c r="A17" s="134"/>
      <c r="B17" s="134"/>
      <c r="C17" s="134"/>
      <c r="D17" s="134"/>
      <c r="E17" s="134"/>
      <c r="F17" s="135"/>
      <c r="G17" s="136"/>
      <c r="H17" s="136"/>
      <c r="I17" s="137"/>
      <c r="J17" s="131"/>
      <c r="K17" s="132"/>
      <c r="L17" s="132"/>
      <c r="M17" s="132"/>
    </row>
    <row r="18" spans="1:13">
      <c r="A18" s="134"/>
      <c r="B18" s="134"/>
      <c r="C18" s="134"/>
      <c r="D18" s="134"/>
      <c r="E18" s="134"/>
      <c r="F18" s="135"/>
      <c r="G18" s="136"/>
      <c r="H18" s="136"/>
      <c r="I18" s="137"/>
      <c r="J18" s="131"/>
      <c r="K18" s="132"/>
      <c r="L18" s="132"/>
      <c r="M18" s="132"/>
    </row>
    <row r="19" spans="1:13">
      <c r="A19" s="134"/>
      <c r="B19" s="134"/>
      <c r="C19" s="134"/>
      <c r="D19" s="134"/>
      <c r="E19" s="134"/>
      <c r="F19" s="135"/>
      <c r="G19" s="136"/>
      <c r="H19" s="136"/>
      <c r="I19" s="137"/>
      <c r="J19" s="131"/>
      <c r="K19" s="132"/>
      <c r="L19" s="132"/>
      <c r="M19" s="132"/>
    </row>
    <row r="20" spans="1:13">
      <c r="A20" s="134" t="s">
        <v>60</v>
      </c>
      <c r="B20" s="134"/>
      <c r="C20" s="134"/>
      <c r="D20" s="134"/>
      <c r="E20" s="134"/>
      <c r="F20" s="135" t="s">
        <v>58</v>
      </c>
      <c r="G20" s="136">
        <v>151</v>
      </c>
      <c r="H20" s="136">
        <v>152</v>
      </c>
      <c r="I20" s="137">
        <f>H20/G20*100</f>
        <v>100.66225165562915</v>
      </c>
      <c r="J20" s="131"/>
      <c r="K20" s="133"/>
      <c r="L20" s="133"/>
      <c r="M20" s="133"/>
    </row>
    <row r="21" spans="1:13">
      <c r="A21" s="134"/>
      <c r="B21" s="134"/>
      <c r="C21" s="134"/>
      <c r="D21" s="134"/>
      <c r="E21" s="134"/>
      <c r="F21" s="135"/>
      <c r="G21" s="136"/>
      <c r="H21" s="136"/>
      <c r="I21" s="137"/>
      <c r="J21" s="131"/>
      <c r="K21" s="133"/>
      <c r="L21" s="133"/>
      <c r="M21" s="133"/>
    </row>
    <row r="22" spans="1:13">
      <c r="A22" s="134"/>
      <c r="B22" s="134"/>
      <c r="C22" s="134"/>
      <c r="D22" s="134"/>
      <c r="E22" s="134"/>
      <c r="F22" s="135"/>
      <c r="G22" s="136"/>
      <c r="H22" s="136"/>
      <c r="I22" s="137"/>
      <c r="J22" s="131"/>
      <c r="K22" s="133"/>
      <c r="L22" s="133"/>
      <c r="M22" s="133"/>
    </row>
    <row r="23" spans="1:13">
      <c r="A23" s="134"/>
      <c r="B23" s="134"/>
      <c r="C23" s="134"/>
      <c r="D23" s="134"/>
      <c r="E23" s="134"/>
      <c r="F23" s="135"/>
      <c r="G23" s="136"/>
      <c r="H23" s="136"/>
      <c r="I23" s="137"/>
      <c r="J23" s="131"/>
      <c r="K23" s="133"/>
      <c r="L23" s="133"/>
      <c r="M23" s="133"/>
    </row>
    <row r="24" spans="1:13">
      <c r="A24" s="134" t="s">
        <v>61</v>
      </c>
      <c r="B24" s="134"/>
      <c r="C24" s="134"/>
      <c r="D24" s="134"/>
      <c r="E24" s="134"/>
      <c r="F24" s="148" t="s">
        <v>62</v>
      </c>
      <c r="G24" s="136">
        <v>152880</v>
      </c>
      <c r="H24" s="136">
        <v>153426</v>
      </c>
      <c r="I24" s="137">
        <f>H24/G24*100</f>
        <v>100.35714285714286</v>
      </c>
      <c r="J24" s="131"/>
      <c r="K24" s="133"/>
      <c r="L24" s="133"/>
      <c r="M24" s="133"/>
    </row>
    <row r="25" spans="1:13">
      <c r="A25" s="134"/>
      <c r="B25" s="134"/>
      <c r="C25" s="134"/>
      <c r="D25" s="134"/>
      <c r="E25" s="134"/>
      <c r="F25" s="148"/>
      <c r="G25" s="136"/>
      <c r="H25" s="136"/>
      <c r="I25" s="137"/>
      <c r="J25" s="131"/>
      <c r="K25" s="133"/>
      <c r="L25" s="133"/>
      <c r="M25" s="133"/>
    </row>
    <row r="26" spans="1:13">
      <c r="A26" s="134"/>
      <c r="B26" s="134"/>
      <c r="C26" s="134"/>
      <c r="D26" s="134"/>
      <c r="E26" s="134"/>
      <c r="F26" s="148"/>
      <c r="G26" s="136"/>
      <c r="H26" s="136"/>
      <c r="I26" s="137"/>
      <c r="J26" s="131"/>
      <c r="K26" s="133"/>
      <c r="L26" s="133"/>
      <c r="M26" s="133"/>
    </row>
    <row r="27" spans="1:13">
      <c r="A27" s="134"/>
      <c r="B27" s="134"/>
      <c r="C27" s="134"/>
      <c r="D27" s="134"/>
      <c r="E27" s="134"/>
      <c r="F27" s="148"/>
      <c r="G27" s="136"/>
      <c r="H27" s="136"/>
      <c r="I27" s="137"/>
      <c r="J27" s="131"/>
      <c r="K27" s="133"/>
      <c r="L27" s="133"/>
      <c r="M27" s="133"/>
    </row>
    <row r="28" spans="1:13" ht="15" customHeight="1">
      <c r="A28" s="134" t="s">
        <v>63</v>
      </c>
      <c r="B28" s="134"/>
      <c r="C28" s="134"/>
      <c r="D28" s="134"/>
      <c r="E28" s="134"/>
      <c r="F28" s="135" t="s">
        <v>58</v>
      </c>
      <c r="G28" s="136">
        <v>666</v>
      </c>
      <c r="H28" s="136">
        <v>654</v>
      </c>
      <c r="I28" s="137">
        <f>H28/G28*100</f>
        <v>98.198198198198199</v>
      </c>
      <c r="J28" s="138">
        <f>G28-H28</f>
        <v>12</v>
      </c>
      <c r="K28" s="139" t="s">
        <v>99</v>
      </c>
      <c r="L28" s="140"/>
      <c r="M28" s="141"/>
    </row>
    <row r="29" spans="1:13">
      <c r="A29" s="134"/>
      <c r="B29" s="134"/>
      <c r="C29" s="134"/>
      <c r="D29" s="134"/>
      <c r="E29" s="134"/>
      <c r="F29" s="135"/>
      <c r="G29" s="136"/>
      <c r="H29" s="136"/>
      <c r="I29" s="137"/>
      <c r="J29" s="138"/>
      <c r="K29" s="142"/>
      <c r="L29" s="143"/>
      <c r="M29" s="144"/>
    </row>
    <row r="30" spans="1:13">
      <c r="A30" s="134"/>
      <c r="B30" s="134"/>
      <c r="C30" s="134"/>
      <c r="D30" s="134"/>
      <c r="E30" s="134"/>
      <c r="F30" s="135"/>
      <c r="G30" s="136"/>
      <c r="H30" s="136"/>
      <c r="I30" s="137"/>
      <c r="J30" s="138"/>
      <c r="K30" s="142"/>
      <c r="L30" s="143"/>
      <c r="M30" s="144"/>
    </row>
    <row r="31" spans="1:13">
      <c r="A31" s="134"/>
      <c r="B31" s="134"/>
      <c r="C31" s="134"/>
      <c r="D31" s="134"/>
      <c r="E31" s="134"/>
      <c r="F31" s="135"/>
      <c r="G31" s="136"/>
      <c r="H31" s="136"/>
      <c r="I31" s="137"/>
      <c r="J31" s="138"/>
      <c r="K31" s="145"/>
      <c r="L31" s="146"/>
      <c r="M31" s="147"/>
    </row>
  </sheetData>
  <mergeCells count="48">
    <mergeCell ref="J20:J23"/>
    <mergeCell ref="K20:M23"/>
    <mergeCell ref="A10:E10"/>
    <mergeCell ref="K10:M10"/>
    <mergeCell ref="A11:E15"/>
    <mergeCell ref="F11:F15"/>
    <mergeCell ref="G11:G15"/>
    <mergeCell ref="A20:E23"/>
    <mergeCell ref="F20:F23"/>
    <mergeCell ref="G20:G23"/>
    <mergeCell ref="H20:H23"/>
    <mergeCell ref="I20:I23"/>
    <mergeCell ref="H11:H15"/>
    <mergeCell ref="I11:I15"/>
    <mergeCell ref="J11:J15"/>
    <mergeCell ref="K11:M15"/>
    <mergeCell ref="I2:M3"/>
    <mergeCell ref="A4:M4"/>
    <mergeCell ref="A5:M5"/>
    <mergeCell ref="A6:M6"/>
    <mergeCell ref="A8:E8"/>
    <mergeCell ref="F8:F9"/>
    <mergeCell ref="G8:H8"/>
    <mergeCell ref="I8:I9"/>
    <mergeCell ref="J8:J9"/>
    <mergeCell ref="K8:M9"/>
    <mergeCell ref="A9:E9"/>
    <mergeCell ref="A16:E19"/>
    <mergeCell ref="F16:F19"/>
    <mergeCell ref="G16:G19"/>
    <mergeCell ref="H16:H19"/>
    <mergeCell ref="I16:I19"/>
    <mergeCell ref="J16:J19"/>
    <mergeCell ref="K16:M19"/>
    <mergeCell ref="J24:J27"/>
    <mergeCell ref="K24:M27"/>
    <mergeCell ref="A28:E31"/>
    <mergeCell ref="F28:F31"/>
    <mergeCell ref="G28:G31"/>
    <mergeCell ref="H28:H31"/>
    <mergeCell ref="I28:I31"/>
    <mergeCell ref="J28:J31"/>
    <mergeCell ref="K28:M31"/>
    <mergeCell ref="A24:E27"/>
    <mergeCell ref="F24:F27"/>
    <mergeCell ref="G24:G27"/>
    <mergeCell ref="H24:H27"/>
    <mergeCell ref="I24:I27"/>
  </mergeCells>
  <pageMargins left="0.39370078740157483" right="0.11811023622047245" top="0.55118110236220474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topLeftCell="A4" workbookViewId="0">
      <selection activeCell="R19" sqref="R19"/>
    </sheetView>
  </sheetViews>
  <sheetFormatPr defaultRowHeight="15"/>
  <cols>
    <col min="5" max="5" width="0.140625" customWidth="1"/>
    <col min="6" max="6" width="12.140625" customWidth="1"/>
    <col min="9" max="9" width="11.140625" customWidth="1"/>
    <col min="10" max="10" width="11" customWidth="1"/>
  </cols>
  <sheetData>
    <row r="2" spans="1:13">
      <c r="A2" s="15"/>
      <c r="B2" s="15"/>
      <c r="C2" s="15"/>
      <c r="D2" s="15"/>
      <c r="E2" s="15"/>
      <c r="F2" s="15"/>
      <c r="G2" s="15"/>
      <c r="H2" s="15"/>
      <c r="I2" s="179" t="s">
        <v>94</v>
      </c>
      <c r="J2" s="179"/>
      <c r="K2" s="179"/>
      <c r="L2" s="179"/>
      <c r="M2" s="179"/>
    </row>
    <row r="3" spans="1:13">
      <c r="A3" s="15"/>
      <c r="B3" s="15"/>
      <c r="C3" s="15"/>
      <c r="D3" s="15"/>
      <c r="E3" s="15"/>
      <c r="F3" s="15"/>
      <c r="G3" s="15"/>
      <c r="H3" s="15"/>
      <c r="I3" s="179"/>
      <c r="J3" s="179"/>
      <c r="K3" s="179"/>
      <c r="L3" s="179"/>
      <c r="M3" s="179"/>
    </row>
    <row r="4" spans="1:13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>
      <c r="A6" s="16"/>
      <c r="B6" s="16"/>
      <c r="C6" s="16"/>
      <c r="D6" s="16"/>
      <c r="E6" s="16"/>
      <c r="F6" s="16"/>
      <c r="G6" s="16"/>
      <c r="H6" s="16"/>
      <c r="I6" s="16"/>
      <c r="J6" s="16"/>
      <c r="K6" s="15"/>
      <c r="L6" s="15"/>
      <c r="M6" s="15"/>
    </row>
    <row r="7" spans="1:13">
      <c r="A7" s="181" t="s">
        <v>52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5"/>
    </row>
    <row r="9" spans="1:13" ht="15" customHeight="1">
      <c r="A9" s="52" t="s">
        <v>37</v>
      </c>
      <c r="B9" s="52"/>
      <c r="C9" s="52"/>
      <c r="D9" s="52"/>
      <c r="E9" s="52"/>
      <c r="F9" s="130" t="s">
        <v>2</v>
      </c>
      <c r="G9" s="121" t="s">
        <v>3</v>
      </c>
      <c r="H9" s="121"/>
      <c r="I9" s="180" t="s">
        <v>6</v>
      </c>
      <c r="J9" s="130" t="s">
        <v>7</v>
      </c>
      <c r="K9" s="130" t="s">
        <v>8</v>
      </c>
      <c r="L9" s="130"/>
      <c r="M9" s="130"/>
    </row>
    <row r="10" spans="1:13" ht="15" customHeight="1">
      <c r="A10" s="121" t="s">
        <v>1</v>
      </c>
      <c r="B10" s="121"/>
      <c r="C10" s="121"/>
      <c r="D10" s="121"/>
      <c r="E10" s="121"/>
      <c r="F10" s="130"/>
      <c r="G10" s="23" t="s">
        <v>4</v>
      </c>
      <c r="H10" s="23" t="s">
        <v>5</v>
      </c>
      <c r="I10" s="180"/>
      <c r="J10" s="130"/>
      <c r="K10" s="130"/>
      <c r="L10" s="130"/>
      <c r="M10" s="130"/>
    </row>
    <row r="11" spans="1:13">
      <c r="A11" s="121">
        <v>1</v>
      </c>
      <c r="B11" s="121"/>
      <c r="C11" s="121"/>
      <c r="D11" s="121"/>
      <c r="E11" s="121"/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21">
        <v>7</v>
      </c>
      <c r="L11" s="122"/>
      <c r="M11" s="122"/>
    </row>
    <row r="12" spans="1:13" ht="15" customHeight="1">
      <c r="A12" s="168" t="s">
        <v>48</v>
      </c>
      <c r="B12" s="169"/>
      <c r="C12" s="169"/>
      <c r="D12" s="169"/>
      <c r="E12" s="170"/>
      <c r="F12" s="177" t="s">
        <v>57</v>
      </c>
      <c r="G12" s="165">
        <v>40</v>
      </c>
      <c r="H12" s="165">
        <v>46</v>
      </c>
      <c r="I12" s="165">
        <f>H12/G12*100</f>
        <v>114.99999999999999</v>
      </c>
      <c r="J12" s="165">
        <v>0</v>
      </c>
      <c r="K12" s="167"/>
      <c r="L12" s="167"/>
      <c r="M12" s="167"/>
    </row>
    <row r="13" spans="1:13">
      <c r="A13" s="171"/>
      <c r="B13" s="172"/>
      <c r="C13" s="172"/>
      <c r="D13" s="172"/>
      <c r="E13" s="173"/>
      <c r="F13" s="178"/>
      <c r="G13" s="166"/>
      <c r="H13" s="166"/>
      <c r="I13" s="166"/>
      <c r="J13" s="166"/>
      <c r="K13" s="130"/>
      <c r="L13" s="130"/>
      <c r="M13" s="130"/>
    </row>
    <row r="14" spans="1:13">
      <c r="A14" s="171"/>
      <c r="B14" s="172"/>
      <c r="C14" s="172"/>
      <c r="D14" s="172"/>
      <c r="E14" s="173"/>
      <c r="F14" s="178"/>
      <c r="G14" s="166"/>
      <c r="H14" s="166"/>
      <c r="I14" s="166"/>
      <c r="J14" s="166"/>
      <c r="K14" s="130"/>
      <c r="L14" s="130"/>
      <c r="M14" s="130"/>
    </row>
    <row r="15" spans="1:13">
      <c r="A15" s="171"/>
      <c r="B15" s="172"/>
      <c r="C15" s="172"/>
      <c r="D15" s="172"/>
      <c r="E15" s="173"/>
      <c r="F15" s="178"/>
      <c r="G15" s="166"/>
      <c r="H15" s="166"/>
      <c r="I15" s="166"/>
      <c r="J15" s="166"/>
      <c r="K15" s="130"/>
      <c r="L15" s="130"/>
      <c r="M15" s="130"/>
    </row>
    <row r="16" spans="1:13" ht="25.5" customHeight="1">
      <c r="A16" s="174"/>
      <c r="B16" s="175"/>
      <c r="C16" s="175"/>
      <c r="D16" s="175"/>
      <c r="E16" s="176"/>
      <c r="F16" s="178"/>
      <c r="G16" s="166"/>
      <c r="H16" s="166"/>
      <c r="I16" s="166"/>
      <c r="J16" s="166"/>
      <c r="K16" s="130"/>
      <c r="L16" s="130"/>
      <c r="M16" s="130"/>
    </row>
    <row r="17" spans="1:13" ht="42" customHeight="1">
      <c r="A17" s="159" t="s">
        <v>49</v>
      </c>
      <c r="B17" s="160"/>
      <c r="C17" s="160"/>
      <c r="D17" s="160"/>
      <c r="E17" s="161"/>
      <c r="F17" s="42" t="s">
        <v>57</v>
      </c>
      <c r="G17" s="42">
        <v>13600</v>
      </c>
      <c r="H17" s="42">
        <v>13600</v>
      </c>
      <c r="I17" s="42">
        <f>H17/G17*100</f>
        <v>100</v>
      </c>
      <c r="J17" s="42">
        <v>0</v>
      </c>
      <c r="K17" s="19"/>
      <c r="L17" s="20"/>
      <c r="M17" s="21"/>
    </row>
    <row r="18" spans="1:13" ht="46.5" customHeight="1">
      <c r="A18" s="159" t="s">
        <v>50</v>
      </c>
      <c r="B18" s="160"/>
      <c r="C18" s="160"/>
      <c r="D18" s="160"/>
      <c r="E18" s="161"/>
      <c r="F18" s="42" t="s">
        <v>57</v>
      </c>
      <c r="G18" s="42">
        <v>385</v>
      </c>
      <c r="H18" s="42">
        <v>385</v>
      </c>
      <c r="I18" s="42">
        <f t="shared" ref="I18:I19" si="0">H18/G18*100</f>
        <v>100</v>
      </c>
      <c r="J18" s="42">
        <v>0</v>
      </c>
      <c r="K18" s="19"/>
      <c r="L18" s="20"/>
      <c r="M18" s="21"/>
    </row>
    <row r="19" spans="1:13" ht="60.75" customHeight="1">
      <c r="A19" s="159" t="s">
        <v>51</v>
      </c>
      <c r="B19" s="160"/>
      <c r="C19" s="160"/>
      <c r="D19" s="160"/>
      <c r="E19" s="161"/>
      <c r="F19" s="42" t="s">
        <v>57</v>
      </c>
      <c r="G19" s="42">
        <v>70</v>
      </c>
      <c r="H19" s="42">
        <v>60</v>
      </c>
      <c r="I19" s="182">
        <f t="shared" si="0"/>
        <v>85.714285714285708</v>
      </c>
      <c r="J19" s="183">
        <v>10</v>
      </c>
      <c r="K19" s="162" t="s">
        <v>101</v>
      </c>
      <c r="L19" s="163"/>
      <c r="M19" s="164"/>
    </row>
  </sheetData>
  <mergeCells count="24">
    <mergeCell ref="I2:M3"/>
    <mergeCell ref="A9:E9"/>
    <mergeCell ref="F9:F10"/>
    <mergeCell ref="G9:H9"/>
    <mergeCell ref="I9:I10"/>
    <mergeCell ref="J9:J10"/>
    <mergeCell ref="K9:M10"/>
    <mergeCell ref="A10:E10"/>
    <mergeCell ref="A7:M7"/>
    <mergeCell ref="A4:M4"/>
    <mergeCell ref="A5:M5"/>
    <mergeCell ref="A18:E18"/>
    <mergeCell ref="A19:E19"/>
    <mergeCell ref="K19:M19"/>
    <mergeCell ref="A11:E11"/>
    <mergeCell ref="K11:M11"/>
    <mergeCell ref="I12:I16"/>
    <mergeCell ref="J12:J16"/>
    <mergeCell ref="K12:M16"/>
    <mergeCell ref="A12:E16"/>
    <mergeCell ref="F12:F16"/>
    <mergeCell ref="G12:G16"/>
    <mergeCell ref="H12:H16"/>
    <mergeCell ref="A17:E17"/>
  </mergeCells>
  <pageMargins left="0.24" right="0.23622047244094491" top="0.74803149606299213" bottom="0.74803149606299213" header="0.59055118110236227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Администрация</vt:lpstr>
      <vt:lpstr>УК</vt:lpstr>
      <vt:lpstr>УО</vt:lpstr>
      <vt:lpstr>УФ</vt:lpstr>
      <vt:lpstr>УСЗН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2022-03-10T11:45:43Z</dcterms:modified>
</cp:coreProperties>
</file>