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'Лист1'!$C$7:$K$29</definedName>
    <definedName name="_xlnm.Print_Titles" localSheetId="0">'Лист1'!$4:$7</definedName>
    <definedName name="_xlnm.Print_Area" localSheetId="0">'Лист1'!$A$1:$J$29</definedName>
  </definedNames>
  <calcPr fullCalcOnLoad="1"/>
</workbook>
</file>

<file path=xl/sharedStrings.xml><?xml version="1.0" encoding="utf-8"?>
<sst xmlns="http://schemas.openxmlformats.org/spreadsheetml/2006/main" count="243" uniqueCount="182">
  <si>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</si>
  <si>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</si>
  <si>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</si>
  <si>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</si>
  <si>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</si>
  <si>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</si>
  <si>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</si>
  <si>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</si>
  <si>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</si>
  <si>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</si>
  <si>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</si>
  <si>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</si>
  <si>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</si>
  <si>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</si>
  <si>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</si>
  <si>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</si>
  <si>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</si>
  <si>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</si>
  <si>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</si>
  <si>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</si>
  <si>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</si>
  <si>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</si>
  <si>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</si>
  <si>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</si>
  <si>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</si>
  <si>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</si>
  <si>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</si>
  <si>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</si>
  <si>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</si>
  <si>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</si>
  <si>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</si>
  <si>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</si>
  <si>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</si>
  <si>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</si>
  <si>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</si>
  <si>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</si>
  <si>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</si>
  <si>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</si>
  <si>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</si>
  <si>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</si>
  <si>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</si>
  <si>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</si>
  <si>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>102</t>
  </si>
  <si>
    <t>ПРЕДОСТАВЛЕНИЕ СОЦИАЛЬНЫХ УСЛУГ БЕЗ ОБЕСПЕЧЕНИЯ ПРОЖИВАНИЯ</t>
  </si>
  <si>
    <t>ПРОМЫШЛЕННОЕ ПРОИЗВОДСТВО</t>
  </si>
  <si>
    <t>105</t>
  </si>
  <si>
    <t>293</t>
  </si>
  <si>
    <t>98.8</t>
  </si>
  <si>
    <t>99.6</t>
  </si>
  <si>
    <t>99.8</t>
  </si>
  <si>
    <t>98.3</t>
  </si>
  <si>
    <t>99.4</t>
  </si>
  <si>
    <t>100.0</t>
  </si>
  <si>
    <t>100.1</t>
  </si>
  <si>
    <t>102.3</t>
  </si>
  <si>
    <t>100.2</t>
  </si>
  <si>
    <t>101.1</t>
  </si>
  <si>
    <t>96.8</t>
  </si>
  <si>
    <t>94.1</t>
  </si>
  <si>
    <t>97.6</t>
  </si>
  <si>
    <t>98.9</t>
  </si>
  <si>
    <t>100.6</t>
  </si>
  <si>
    <t>101.8</t>
  </si>
  <si>
    <t>102.4</t>
  </si>
  <si>
    <t>96.9</t>
  </si>
  <si>
    <t>88.9</t>
  </si>
  <si>
    <t>93.8</t>
  </si>
  <si>
    <t>98.6</t>
  </si>
  <si>
    <t>98.7</t>
  </si>
  <si>
    <t>99.3</t>
  </si>
  <si>
    <t>96.2</t>
  </si>
  <si>
    <t>96.5</t>
  </si>
  <si>
    <t>103.3</t>
  </si>
  <si>
    <t>99.1</t>
  </si>
  <si>
    <t>98.4</t>
  </si>
  <si>
    <t>95.8</t>
  </si>
  <si>
    <t>94.7</t>
  </si>
  <si>
    <t>97.4</t>
  </si>
  <si>
    <t>102.6</t>
  </si>
  <si>
    <t>93.3</t>
  </si>
  <si>
    <t>96.1</t>
  </si>
  <si>
    <t>93.0</t>
  </si>
  <si>
    <t>90.0</t>
  </si>
  <si>
    <t>97.0</t>
  </si>
  <si>
    <t>89.4</t>
  </si>
  <si>
    <t>104</t>
  </si>
  <si>
    <t>291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</si>
  <si>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</si>
  <si>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</si>
  <si>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</si>
  <si>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</si>
  <si>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</si>
  <si>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</si>
  <si>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</si>
  <si>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</si>
  <si>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</si>
  <si>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</si>
  <si>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</si>
  <si>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</si>
  <si>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</si>
  <si>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</si>
  <si>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92.6</t>
  </si>
  <si>
    <t>428</t>
  </si>
  <si>
    <t>430</t>
  </si>
  <si>
    <t>109.8</t>
  </si>
  <si>
    <t>88.0</t>
  </si>
  <si>
    <t>448</t>
  </si>
  <si>
    <t>515</t>
  </si>
  <si>
    <t>295</t>
  </si>
  <si>
    <t>125.0</t>
  </si>
  <si>
    <t>2316</t>
  </si>
  <si>
    <t>435</t>
  </si>
  <si>
    <t>437</t>
  </si>
  <si>
    <t>325</t>
  </si>
  <si>
    <t>350</t>
  </si>
  <si>
    <t>6766</t>
  </si>
  <si>
    <t>2116</t>
  </si>
  <si>
    <t>2300</t>
  </si>
  <si>
    <t>101</t>
  </si>
  <si>
    <t>3137</t>
  </si>
  <si>
    <t>2779</t>
  </si>
  <si>
    <t>2769</t>
  </si>
  <si>
    <t>328</t>
  </si>
  <si>
    <t>4584</t>
  </si>
  <si>
    <t>2285</t>
  </si>
  <si>
    <t>83.5</t>
  </si>
  <si>
    <t>372</t>
  </si>
  <si>
    <t>113.3</t>
  </si>
  <si>
    <t>2181</t>
  </si>
  <si>
    <t>24406</t>
  </si>
  <si>
    <t>24414</t>
  </si>
  <si>
    <t>23865</t>
  </si>
  <si>
    <t>24410</t>
  </si>
  <si>
    <t>23830</t>
  </si>
  <si>
    <t>7369</t>
  </si>
  <si>
    <t>7381</t>
  </si>
  <si>
    <t>8375</t>
  </si>
  <si>
    <t>7375</t>
  </si>
  <si>
    <t>8199</t>
  </si>
  <si>
    <t>6928</t>
  </si>
  <si>
    <t>7317</t>
  </si>
  <si>
    <t>6847</t>
  </si>
  <si>
    <t>7146</t>
  </si>
  <si>
    <t>425</t>
  </si>
  <si>
    <t>512</t>
  </si>
  <si>
    <t>82.5</t>
  </si>
  <si>
    <t>9.1</t>
  </si>
  <si>
    <t>3.1</t>
  </si>
  <si>
    <t>18.7</t>
  </si>
  <si>
    <t>2112</t>
  </si>
  <si>
    <t>2114</t>
  </si>
  <si>
    <t>2137</t>
  </si>
  <si>
    <t>2211</t>
  </si>
  <si>
    <t>946</t>
  </si>
  <si>
    <t>2255</t>
  </si>
  <si>
    <t>1142</t>
  </si>
  <si>
    <t>233.7</t>
  </si>
  <si>
    <t>197.5</t>
  </si>
  <si>
    <t>129.5</t>
  </si>
  <si>
    <t>320</t>
  </si>
  <si>
    <t>344</t>
  </si>
  <si>
    <t>322</t>
  </si>
  <si>
    <t>348</t>
  </si>
  <si>
    <t>445</t>
  </si>
  <si>
    <t>446</t>
  </si>
  <si>
    <t>3157</t>
  </si>
  <si>
    <t>2780</t>
  </si>
  <si>
    <t>3147</t>
  </si>
  <si>
    <t>113.5</t>
  </si>
  <si>
    <t>113.2</t>
  </si>
  <si>
    <t>4688</t>
  </si>
  <si>
    <t>4570</t>
  </si>
  <si>
    <t>4629</t>
  </si>
  <si>
    <t>4579</t>
  </si>
  <si>
    <t>2734</t>
  </si>
  <si>
    <t>2808</t>
  </si>
  <si>
    <t>2752</t>
  </si>
  <si>
    <t>2799</t>
  </si>
  <si>
    <t>2317</t>
  </si>
  <si>
    <t>2309</t>
  </si>
  <si>
    <t>349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</si>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</sst>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6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right" wrapText="1"/>
      <protection/>
    </xf>
    <xf numFmtId="0" fontId="24" fillId="0" borderId="14" xfId="63" applyFont="1" applyFill="1" applyBorder="1" applyAlignment="1">
      <alignment horizontal="right" wrapText="1"/>
      <protection/>
    </xf>
    <xf numFmtId="0" fontId="25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7" fillId="0" borderId="12" xfId="63" applyFont="1" applyFill="1" applyBorder="1" applyAlignment="1">
      <alignment horizontal="left" wrapText="1" indent="2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3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9" fillId="0" borderId="13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1" xfId="60" applyNumberFormat="1" applyFont="1" applyFill="1" applyBorder="1" applyAlignment="1">
      <alignment horizontal="center" vertical="center" wrapText="1"/>
      <protection/>
    </xf>
    <xf numFmtId="0" fontId="21" fillId="0" borderId="22" xfId="60" applyNumberFormat="1" applyFont="1" applyFill="1" applyBorder="1" applyAlignment="1">
      <alignment horizontal="center" vertical="center" wrapText="1"/>
      <protection/>
    </xf>
    <xf numFmtId="0" fontId="21" fillId="25" borderId="21" xfId="60" applyNumberFormat="1" applyFont="1" applyFill="1" applyBorder="1" applyAlignment="1">
      <alignment horizontal="center" vertical="center" wrapText="1"/>
      <protection/>
    </xf>
    <xf numFmtId="0" fontId="21" fillId="25" borderId="22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21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3" xfId="60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Fill="1" applyBorder="1" applyAlignment="1">
      <alignment horizontal="center" vertical="center" wrapText="1"/>
      <protection/>
    </xf>
    <xf numFmtId="0" fontId="21" fillId="0" borderId="22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21" fillId="25" borderId="21" xfId="61" applyNumberFormat="1" applyFont="1" applyFill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2" xfId="61" applyNumberFormat="1" applyFont="1" applyBorder="1" applyAlignment="1">
      <alignment horizontal="center" vertical="center" wrapText="1"/>
      <protection/>
    </xf>
    <xf numFmtId="0" fontId="20" fillId="0" borderId="21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1" fillId="0" borderId="21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1" fontId="18" fillId="26" borderId="0" xfId="0" applyNumberFormat="1" applyFont="1" applyFill="1" applyAlignment="1">
      <alignment/>
    </xf>
    <xf numFmtId="0" fontId="21" fillId="26" borderId="21" xfId="60" applyNumberFormat="1" applyFont="1" applyFill="1" applyBorder="1" applyAlignment="1">
      <alignment horizontal="center" vertical="center" wrapText="1"/>
      <protection/>
    </xf>
    <xf numFmtId="0" fontId="21" fillId="26" borderId="22" xfId="60" applyNumberFormat="1" applyFont="1" applyFill="1" applyBorder="1" applyAlignment="1">
      <alignment horizontal="center" vertical="center" wrapText="1"/>
      <protection/>
    </xf>
    <xf numFmtId="1" fontId="20" fillId="26" borderId="10" xfId="0" applyNumberFormat="1" applyFont="1" applyFill="1" applyBorder="1" applyAlignment="1">
      <alignment horizontal="center" vertical="center" wrapText="1"/>
    </xf>
    <xf numFmtId="0" fontId="24" fillId="26" borderId="13" xfId="63" applyFont="1" applyFill="1" applyBorder="1" applyAlignment="1">
      <alignment horizontal="right" wrapText="1"/>
      <protection/>
    </xf>
    <xf numFmtId="0" fontId="21" fillId="26" borderId="13" xfId="63" applyFont="1" applyFill="1" applyBorder="1" applyAlignment="1">
      <alignment horizontal="right" wrapText="1"/>
      <protection/>
    </xf>
    <xf numFmtId="0" fontId="21" fillId="26" borderId="16" xfId="63" applyFont="1" applyFill="1" applyBorder="1" applyAlignment="1">
      <alignment horizontal="right" wrapText="1"/>
      <protection/>
    </xf>
    <xf numFmtId="0" fontId="21" fillId="26" borderId="19" xfId="63" applyFont="1" applyFill="1" applyBorder="1" applyAlignment="1">
      <alignment horizontal="right" wrapText="1"/>
      <protection/>
    </xf>
    <xf numFmtId="0" fontId="29" fillId="26" borderId="13" xfId="63" applyFont="1" applyFill="1" applyBorder="1" applyAlignment="1">
      <alignment horizontal="right" wrapText="1"/>
      <protection/>
    </xf>
    <xf numFmtId="1" fontId="0" fillId="26" borderId="0" xfId="0" applyNumberFormat="1" applyFill="1" applyAlignment="1">
      <alignment/>
    </xf>
    <xf numFmtId="1" fontId="18" fillId="27" borderId="0" xfId="0" applyNumberFormat="1" applyFont="1" applyFill="1" applyAlignment="1">
      <alignment/>
    </xf>
    <xf numFmtId="0" fontId="21" fillId="27" borderId="21" xfId="60" applyNumberFormat="1" applyFont="1" applyFill="1" applyBorder="1" applyAlignment="1">
      <alignment horizontal="center" vertical="center" wrapText="1"/>
      <protection/>
    </xf>
    <xf numFmtId="0" fontId="21" fillId="27" borderId="22" xfId="60" applyNumberFormat="1" applyFont="1" applyFill="1" applyBorder="1" applyAlignment="1">
      <alignment horizontal="center" vertical="center" wrapText="1"/>
      <protection/>
    </xf>
    <xf numFmtId="1" fontId="20" fillId="27" borderId="10" xfId="0" applyNumberFormat="1" applyFont="1" applyFill="1" applyBorder="1" applyAlignment="1">
      <alignment horizontal="center" vertical="center" wrapText="1"/>
    </xf>
    <xf numFmtId="0" fontId="24" fillId="27" borderId="13" xfId="63" applyFont="1" applyFill="1" applyBorder="1" applyAlignment="1">
      <alignment horizontal="right" wrapText="1"/>
      <protection/>
    </xf>
    <xf numFmtId="0" fontId="21" fillId="27" borderId="13" xfId="63" applyFont="1" applyFill="1" applyBorder="1" applyAlignment="1">
      <alignment horizontal="right" wrapText="1"/>
      <protection/>
    </xf>
    <xf numFmtId="0" fontId="21" fillId="27" borderId="16" xfId="63" applyFont="1" applyFill="1" applyBorder="1" applyAlignment="1">
      <alignment horizontal="right" wrapText="1"/>
      <protection/>
    </xf>
    <xf numFmtId="0" fontId="21" fillId="27" borderId="19" xfId="63" applyFont="1" applyFill="1" applyBorder="1" applyAlignment="1">
      <alignment horizontal="right" wrapText="1"/>
      <protection/>
    </xf>
    <xf numFmtId="0" fontId="29" fillId="27" borderId="13" xfId="63" applyFont="1" applyFill="1" applyBorder="1" applyAlignment="1">
      <alignment horizontal="right" wrapText="1"/>
      <protection/>
    </xf>
    <xf numFmtId="1" fontId="0" fillId="27" borderId="0" xfId="0" applyNumberFormat="1" applyFill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3">
      <selection activeCell="A30" sqref="A30:IV927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93" customWidth="1"/>
    <col min="7" max="7" width="10.875" style="103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2.75">
      <c r="A3" s="2"/>
      <c r="B3" s="6"/>
      <c r="C3" s="9"/>
      <c r="D3" s="9"/>
      <c r="E3" s="9"/>
      <c r="F3" s="84"/>
      <c r="G3" s="94"/>
      <c r="H3" s="2"/>
      <c r="I3" s="2"/>
      <c r="J3" s="3"/>
    </row>
    <row r="4" spans="1:11" ht="12.75" customHeight="1">
      <c r="A4" s="52"/>
      <c r="B4" s="55" t="s">
        <v>6</v>
      </c>
      <c r="C4" s="58" t="s">
        <v>28</v>
      </c>
      <c r="D4" s="59"/>
      <c r="E4" s="59"/>
      <c r="F4" s="59"/>
      <c r="G4" s="60"/>
      <c r="H4" s="61" t="str">
        <f>Лист2!H2</f>
        <v>Февраль 2021 г. в % к</v>
      </c>
      <c r="I4" s="62"/>
      <c r="J4" s="49" t="str">
        <f>Лист2!J2</f>
        <v>Январь- 
февраль 
2021 г. в % к январю- 
февралю 
2020 г.</v>
      </c>
      <c r="K4" s="43"/>
    </row>
    <row r="5" spans="1:11" ht="12.75" customHeight="1">
      <c r="A5" s="53"/>
      <c r="B5" s="56"/>
      <c r="C5" s="44" t="str">
        <f>Лист2!C3</f>
        <v>февраль 
2021 г.</v>
      </c>
      <c r="D5" s="44" t="str">
        <f>Лист2!D3</f>
        <v>январь 
2021 г.</v>
      </c>
      <c r="E5" s="44" t="str">
        <f>Лист2!E3</f>
        <v>февраль 
2020 г.</v>
      </c>
      <c r="F5" s="85" t="str">
        <f>Лист2!F3</f>
        <v>январь- 
февраль 
2021 г.</v>
      </c>
      <c r="G5" s="95" t="str">
        <f>Лист2!G3</f>
        <v>январь- 
февраль 
2020 г.</v>
      </c>
      <c r="H5" s="47" t="str">
        <f>Лист2!H3</f>
        <v>январю 
2021 г.</v>
      </c>
      <c r="I5" s="49" t="str">
        <f>Лист2!I3</f>
        <v>февралю 
2020 г.</v>
      </c>
      <c r="J5" s="63"/>
      <c r="K5" s="43"/>
    </row>
    <row r="6" spans="1:11" ht="71.25" customHeight="1">
      <c r="A6" s="54"/>
      <c r="B6" s="57"/>
      <c r="C6" s="45"/>
      <c r="D6" s="45"/>
      <c r="E6" s="45"/>
      <c r="F6" s="86"/>
      <c r="G6" s="96"/>
      <c r="H6" s="48"/>
      <c r="I6" s="50"/>
      <c r="J6" s="50"/>
      <c r="K6" s="43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87">
        <v>4</v>
      </c>
      <c r="G7" s="97">
        <v>5</v>
      </c>
      <c r="H7" s="1">
        <v>6</v>
      </c>
      <c r="I7" s="1">
        <v>7</v>
      </c>
      <c r="J7" s="4">
        <v>8</v>
      </c>
      <c r="K7" s="24"/>
    </row>
    <row r="8" spans="1:13" ht="14.25" customHeight="1">
      <c r="A8" s="38" t="s">
        <v>32</v>
      </c>
      <c r="B8" s="39" t="s">
        <v>41</v>
      </c>
      <c r="C8" s="40" t="s">
        <v>41</v>
      </c>
      <c r="D8" s="40" t="s">
        <v>41</v>
      </c>
      <c r="E8" s="40" t="s">
        <v>41</v>
      </c>
      <c r="F8" s="91" t="s">
        <v>41</v>
      </c>
      <c r="G8" s="101" t="s">
        <v>41</v>
      </c>
      <c r="H8" s="40" t="s">
        <v>41</v>
      </c>
      <c r="I8" s="40" t="s">
        <v>41</v>
      </c>
      <c r="J8" s="41" t="s">
        <v>41</v>
      </c>
      <c r="K8" s="23"/>
      <c r="L8" s="21"/>
      <c r="M8" s="22"/>
    </row>
    <row r="9" spans="1:13" ht="12.75" customHeight="1">
      <c r="A9" s="26" t="s">
        <v>29</v>
      </c>
      <c r="B9" s="27" t="s">
        <v>41</v>
      </c>
      <c r="C9" s="28" t="s">
        <v>129</v>
      </c>
      <c r="D9" s="28" t="s">
        <v>130</v>
      </c>
      <c r="E9" s="28" t="s">
        <v>131</v>
      </c>
      <c r="F9" s="88" t="s">
        <v>132</v>
      </c>
      <c r="G9" s="98" t="s">
        <v>133</v>
      </c>
      <c r="H9" s="28" t="s">
        <v>52</v>
      </c>
      <c r="I9" s="28" t="s">
        <v>54</v>
      </c>
      <c r="J9" s="29" t="s">
        <v>63</v>
      </c>
      <c r="K9" s="25"/>
      <c r="L9" s="21"/>
      <c r="M9" s="22"/>
    </row>
    <row r="10" spans="1:13" ht="23.25" customHeight="1">
      <c r="A10" s="30" t="s">
        <v>24</v>
      </c>
      <c r="B10" s="27" t="s">
        <v>8</v>
      </c>
      <c r="C10" s="42" t="s">
        <v>181</v>
      </c>
      <c r="D10" s="42" t="s">
        <v>181</v>
      </c>
      <c r="E10" s="42" t="s">
        <v>181</v>
      </c>
      <c r="F10" s="92" t="s">
        <v>181</v>
      </c>
      <c r="G10" s="102" t="s">
        <v>181</v>
      </c>
      <c r="H10" s="31" t="s">
        <v>53</v>
      </c>
      <c r="I10" s="31" t="s">
        <v>70</v>
      </c>
      <c r="J10" s="32" t="s">
        <v>71</v>
      </c>
      <c r="K10" s="25"/>
      <c r="L10" s="21"/>
      <c r="M10" s="22"/>
    </row>
    <row r="11" spans="1:13" ht="12" customHeight="1">
      <c r="A11" s="30" t="s">
        <v>44</v>
      </c>
      <c r="B11" s="27" t="s">
        <v>41</v>
      </c>
      <c r="C11" s="31" t="s">
        <v>134</v>
      </c>
      <c r="D11" s="31" t="s">
        <v>135</v>
      </c>
      <c r="E11" s="31" t="s">
        <v>136</v>
      </c>
      <c r="F11" s="89" t="s">
        <v>137</v>
      </c>
      <c r="G11" s="99" t="s">
        <v>138</v>
      </c>
      <c r="H11" s="31" t="s">
        <v>49</v>
      </c>
      <c r="I11" s="31" t="s">
        <v>105</v>
      </c>
      <c r="J11" s="32" t="s">
        <v>82</v>
      </c>
      <c r="K11" s="25"/>
      <c r="L11" s="21"/>
      <c r="M11" s="22"/>
    </row>
    <row r="12" spans="1:13" ht="12.75" customHeight="1">
      <c r="A12" s="33" t="s">
        <v>25</v>
      </c>
      <c r="B12" s="27" t="s">
        <v>9</v>
      </c>
      <c r="C12" s="31" t="s">
        <v>139</v>
      </c>
      <c r="D12" s="31" t="s">
        <v>115</v>
      </c>
      <c r="E12" s="31" t="s">
        <v>140</v>
      </c>
      <c r="F12" s="89" t="s">
        <v>141</v>
      </c>
      <c r="G12" s="99" t="s">
        <v>142</v>
      </c>
      <c r="H12" s="31" t="s">
        <v>63</v>
      </c>
      <c r="I12" s="31" t="s">
        <v>76</v>
      </c>
      <c r="J12" s="32" t="s">
        <v>75</v>
      </c>
      <c r="K12" s="25"/>
      <c r="L12" s="21"/>
      <c r="M12" s="22"/>
    </row>
    <row r="13" spans="1:13" ht="20.25" customHeight="1">
      <c r="A13" s="33" t="s">
        <v>0</v>
      </c>
      <c r="B13" s="27" t="s">
        <v>10</v>
      </c>
      <c r="C13" s="31" t="s">
        <v>143</v>
      </c>
      <c r="D13" s="31" t="s">
        <v>103</v>
      </c>
      <c r="E13" s="31" t="s">
        <v>107</v>
      </c>
      <c r="F13" s="89" t="s">
        <v>102</v>
      </c>
      <c r="G13" s="99" t="s">
        <v>144</v>
      </c>
      <c r="H13" s="31" t="s">
        <v>68</v>
      </c>
      <c r="I13" s="31" t="s">
        <v>145</v>
      </c>
      <c r="J13" s="32" t="s">
        <v>125</v>
      </c>
      <c r="K13" s="25"/>
      <c r="L13" s="21"/>
      <c r="M13" s="22"/>
    </row>
    <row r="14" spans="1:13" ht="31.5" customHeight="1">
      <c r="A14" s="33" t="s">
        <v>33</v>
      </c>
      <c r="B14" s="27" t="s">
        <v>11</v>
      </c>
      <c r="C14" s="42" t="s">
        <v>181</v>
      </c>
      <c r="D14" s="42" t="s">
        <v>181</v>
      </c>
      <c r="E14" s="42" t="s">
        <v>181</v>
      </c>
      <c r="F14" s="92" t="s">
        <v>181</v>
      </c>
      <c r="G14" s="102" t="s">
        <v>181</v>
      </c>
      <c r="H14" s="31" t="s">
        <v>146</v>
      </c>
      <c r="I14" s="31" t="s">
        <v>147</v>
      </c>
      <c r="J14" s="32" t="s">
        <v>148</v>
      </c>
      <c r="K14" s="25"/>
      <c r="L14" s="21"/>
      <c r="M14" s="22"/>
    </row>
    <row r="15" spans="1:13" ht="21.75" customHeight="1">
      <c r="A15" s="30" t="s">
        <v>34</v>
      </c>
      <c r="B15" s="27" t="s">
        <v>12</v>
      </c>
      <c r="C15" s="31" t="s">
        <v>149</v>
      </c>
      <c r="D15" s="31" t="s">
        <v>116</v>
      </c>
      <c r="E15" s="31" t="s">
        <v>128</v>
      </c>
      <c r="F15" s="89" t="s">
        <v>150</v>
      </c>
      <c r="G15" s="99" t="s">
        <v>151</v>
      </c>
      <c r="H15" s="31" t="s">
        <v>49</v>
      </c>
      <c r="I15" s="31" t="s">
        <v>57</v>
      </c>
      <c r="J15" s="32" t="s">
        <v>60</v>
      </c>
      <c r="K15" s="25"/>
      <c r="L15" s="21"/>
      <c r="M15" s="22"/>
    </row>
    <row r="16" spans="1:13" ht="12" customHeight="1">
      <c r="A16" s="30" t="s">
        <v>35</v>
      </c>
      <c r="B16" s="27" t="s">
        <v>13</v>
      </c>
      <c r="C16" s="31" t="s">
        <v>152</v>
      </c>
      <c r="D16" s="31" t="s">
        <v>117</v>
      </c>
      <c r="E16" s="31" t="s">
        <v>153</v>
      </c>
      <c r="F16" s="89" t="s">
        <v>154</v>
      </c>
      <c r="G16" s="99" t="s">
        <v>155</v>
      </c>
      <c r="H16" s="31" t="s">
        <v>80</v>
      </c>
      <c r="I16" s="31" t="s">
        <v>156</v>
      </c>
      <c r="J16" s="32" t="s">
        <v>157</v>
      </c>
      <c r="K16" s="25"/>
      <c r="L16" s="21"/>
      <c r="M16" s="22"/>
    </row>
    <row r="17" spans="1:13" ht="21.75" customHeight="1">
      <c r="A17" s="30" t="s">
        <v>36</v>
      </c>
      <c r="B17" s="27" t="s">
        <v>14</v>
      </c>
      <c r="C17" s="42" t="s">
        <v>181</v>
      </c>
      <c r="D17" s="42" t="s">
        <v>181</v>
      </c>
      <c r="E17" s="42" t="s">
        <v>181</v>
      </c>
      <c r="F17" s="92" t="s">
        <v>181</v>
      </c>
      <c r="G17" s="102" t="s">
        <v>181</v>
      </c>
      <c r="H17" s="31" t="s">
        <v>72</v>
      </c>
      <c r="I17" s="31" t="s">
        <v>127</v>
      </c>
      <c r="J17" s="32" t="s">
        <v>104</v>
      </c>
      <c r="K17" s="25"/>
      <c r="L17" s="21"/>
      <c r="M17" s="22"/>
    </row>
    <row r="18" spans="1:13" ht="12.75" customHeight="1">
      <c r="A18" s="30" t="s">
        <v>37</v>
      </c>
      <c r="B18" s="27" t="s">
        <v>15</v>
      </c>
      <c r="C18" s="42" t="s">
        <v>181</v>
      </c>
      <c r="D18" s="42" t="s">
        <v>181</v>
      </c>
      <c r="E18" s="42" t="s">
        <v>181</v>
      </c>
      <c r="F18" s="92" t="s">
        <v>181</v>
      </c>
      <c r="G18" s="102" t="s">
        <v>181</v>
      </c>
      <c r="H18" s="31" t="s">
        <v>79</v>
      </c>
      <c r="I18" s="31" t="s">
        <v>109</v>
      </c>
      <c r="J18" s="32" t="s">
        <v>158</v>
      </c>
      <c r="K18" s="25"/>
      <c r="L18" s="21"/>
      <c r="M18" s="22"/>
    </row>
    <row r="19" spans="1:13" ht="11.25" customHeight="1">
      <c r="A19" s="30" t="s">
        <v>38</v>
      </c>
      <c r="B19" s="27" t="s">
        <v>16</v>
      </c>
      <c r="C19" s="31" t="s">
        <v>159</v>
      </c>
      <c r="D19" s="31" t="s">
        <v>113</v>
      </c>
      <c r="E19" s="31" t="s">
        <v>160</v>
      </c>
      <c r="F19" s="89" t="s">
        <v>161</v>
      </c>
      <c r="G19" s="99" t="s">
        <v>162</v>
      </c>
      <c r="H19" s="31" t="s">
        <v>74</v>
      </c>
      <c r="I19" s="31" t="s">
        <v>81</v>
      </c>
      <c r="J19" s="32" t="s">
        <v>101</v>
      </c>
      <c r="K19" s="25"/>
      <c r="L19" s="21"/>
      <c r="M19" s="22"/>
    </row>
    <row r="20" spans="1:13" ht="14.25" customHeight="1">
      <c r="A20" s="30" t="s">
        <v>39</v>
      </c>
      <c r="B20" s="27" t="s">
        <v>17</v>
      </c>
      <c r="C20" s="42" t="s">
        <v>181</v>
      </c>
      <c r="D20" s="42" t="s">
        <v>181</v>
      </c>
      <c r="E20" s="42" t="s">
        <v>181</v>
      </c>
      <c r="F20" s="92" t="s">
        <v>181</v>
      </c>
      <c r="G20" s="102" t="s">
        <v>181</v>
      </c>
      <c r="H20" s="31" t="s">
        <v>52</v>
      </c>
      <c r="I20" s="31" t="s">
        <v>52</v>
      </c>
      <c r="J20" s="32" t="s">
        <v>52</v>
      </c>
      <c r="K20" s="25"/>
      <c r="L20" s="21"/>
      <c r="M20" s="22"/>
    </row>
    <row r="21" spans="1:13" ht="12.75" customHeight="1">
      <c r="A21" s="30" t="s">
        <v>40</v>
      </c>
      <c r="B21" s="27" t="s">
        <v>18</v>
      </c>
      <c r="C21" s="31" t="s">
        <v>118</v>
      </c>
      <c r="D21" s="31" t="s">
        <v>42</v>
      </c>
      <c r="E21" s="31" t="s">
        <v>85</v>
      </c>
      <c r="F21" s="89" t="s">
        <v>42</v>
      </c>
      <c r="G21" s="99" t="s">
        <v>45</v>
      </c>
      <c r="H21" s="31" t="s">
        <v>73</v>
      </c>
      <c r="I21" s="31" t="s">
        <v>77</v>
      </c>
      <c r="J21" s="32" t="s">
        <v>64</v>
      </c>
      <c r="K21" s="25"/>
      <c r="L21" s="21"/>
      <c r="M21" s="22"/>
    </row>
    <row r="22" spans="1:13" ht="21" customHeight="1">
      <c r="A22" s="30" t="s">
        <v>1</v>
      </c>
      <c r="B22" s="27" t="s">
        <v>19</v>
      </c>
      <c r="C22" s="31" t="s">
        <v>163</v>
      </c>
      <c r="D22" s="31" t="s">
        <v>106</v>
      </c>
      <c r="E22" s="31" t="s">
        <v>112</v>
      </c>
      <c r="F22" s="89" t="s">
        <v>164</v>
      </c>
      <c r="G22" s="99" t="s">
        <v>111</v>
      </c>
      <c r="H22" s="31" t="s">
        <v>69</v>
      </c>
      <c r="I22" s="31" t="s">
        <v>62</v>
      </c>
      <c r="J22" s="32" t="s">
        <v>78</v>
      </c>
      <c r="K22" s="25"/>
      <c r="L22" s="21"/>
      <c r="M22" s="22"/>
    </row>
    <row r="23" spans="1:13" ht="24" customHeight="1">
      <c r="A23" s="30" t="s">
        <v>2</v>
      </c>
      <c r="B23" s="27" t="s">
        <v>20</v>
      </c>
      <c r="C23" s="31" t="s">
        <v>165</v>
      </c>
      <c r="D23" s="31" t="s">
        <v>119</v>
      </c>
      <c r="E23" s="31" t="s">
        <v>166</v>
      </c>
      <c r="F23" s="89" t="s">
        <v>167</v>
      </c>
      <c r="G23" s="99" t="s">
        <v>120</v>
      </c>
      <c r="H23" s="31" t="s">
        <v>61</v>
      </c>
      <c r="I23" s="31" t="s">
        <v>168</v>
      </c>
      <c r="J23" s="32" t="s">
        <v>169</v>
      </c>
      <c r="K23" s="25"/>
      <c r="L23" s="21"/>
      <c r="M23" s="22"/>
    </row>
    <row r="24" spans="1:13" ht="12" customHeight="1">
      <c r="A24" s="30" t="s">
        <v>3</v>
      </c>
      <c r="B24" s="27" t="s">
        <v>21</v>
      </c>
      <c r="C24" s="31" t="s">
        <v>170</v>
      </c>
      <c r="D24" s="31" t="s">
        <v>171</v>
      </c>
      <c r="E24" s="31" t="s">
        <v>123</v>
      </c>
      <c r="F24" s="89" t="s">
        <v>172</v>
      </c>
      <c r="G24" s="99" t="s">
        <v>173</v>
      </c>
      <c r="H24" s="31" t="s">
        <v>78</v>
      </c>
      <c r="I24" s="31" t="s">
        <v>54</v>
      </c>
      <c r="J24" s="32" t="s">
        <v>56</v>
      </c>
      <c r="K24" s="25"/>
      <c r="L24" s="21"/>
      <c r="M24" s="22"/>
    </row>
    <row r="25" spans="1:13" ht="21.75" customHeight="1">
      <c r="A25" s="30" t="s">
        <v>26</v>
      </c>
      <c r="B25" s="27" t="s">
        <v>22</v>
      </c>
      <c r="C25" s="31" t="s">
        <v>174</v>
      </c>
      <c r="D25" s="31" t="s">
        <v>121</v>
      </c>
      <c r="E25" s="31" t="s">
        <v>175</v>
      </c>
      <c r="F25" s="89" t="s">
        <v>176</v>
      </c>
      <c r="G25" s="99" t="s">
        <v>177</v>
      </c>
      <c r="H25" s="31" t="s">
        <v>68</v>
      </c>
      <c r="I25" s="31" t="s">
        <v>77</v>
      </c>
      <c r="J25" s="32" t="s">
        <v>50</v>
      </c>
      <c r="K25" s="25"/>
      <c r="L25" s="21"/>
      <c r="M25" s="22"/>
    </row>
    <row r="26" spans="1:13" ht="12" customHeight="1">
      <c r="A26" s="33" t="s">
        <v>30</v>
      </c>
      <c r="B26" s="27" t="s">
        <v>41</v>
      </c>
      <c r="C26" s="31" t="s">
        <v>124</v>
      </c>
      <c r="D26" s="31" t="s">
        <v>110</v>
      </c>
      <c r="E26" s="31" t="s">
        <v>178</v>
      </c>
      <c r="F26" s="89" t="s">
        <v>117</v>
      </c>
      <c r="G26" s="99" t="s">
        <v>179</v>
      </c>
      <c r="H26" s="31" t="s">
        <v>68</v>
      </c>
      <c r="I26" s="31" t="s">
        <v>67</v>
      </c>
      <c r="J26" s="32" t="s">
        <v>48</v>
      </c>
      <c r="K26" s="25"/>
      <c r="L26" s="21"/>
      <c r="M26" s="22"/>
    </row>
    <row r="27" spans="1:13" ht="12.75" customHeight="1">
      <c r="A27" s="33" t="s">
        <v>31</v>
      </c>
      <c r="B27" s="27" t="s">
        <v>41</v>
      </c>
      <c r="C27" s="31" t="s">
        <v>86</v>
      </c>
      <c r="D27" s="31" t="s">
        <v>108</v>
      </c>
      <c r="E27" s="31" t="s">
        <v>122</v>
      </c>
      <c r="F27" s="89" t="s">
        <v>46</v>
      </c>
      <c r="G27" s="99" t="s">
        <v>122</v>
      </c>
      <c r="H27" s="31" t="s">
        <v>47</v>
      </c>
      <c r="I27" s="31" t="s">
        <v>65</v>
      </c>
      <c r="J27" s="32" t="s">
        <v>84</v>
      </c>
      <c r="K27" s="25"/>
      <c r="L27" s="21"/>
      <c r="M27" s="22"/>
    </row>
    <row r="28" spans="1:13" ht="19.5" customHeight="1">
      <c r="A28" s="33" t="s">
        <v>43</v>
      </c>
      <c r="B28" s="27" t="s">
        <v>41</v>
      </c>
      <c r="C28" s="42" t="s">
        <v>181</v>
      </c>
      <c r="D28" s="42" t="s">
        <v>181</v>
      </c>
      <c r="E28" s="42" t="s">
        <v>181</v>
      </c>
      <c r="F28" s="92" t="s">
        <v>181</v>
      </c>
      <c r="G28" s="102" t="s">
        <v>181</v>
      </c>
      <c r="H28" s="31" t="s">
        <v>51</v>
      </c>
      <c r="I28" s="31" t="s">
        <v>83</v>
      </c>
      <c r="J28" s="32" t="s">
        <v>59</v>
      </c>
      <c r="K28" s="25"/>
      <c r="L28" s="21"/>
      <c r="M28" s="22"/>
    </row>
    <row r="29" spans="1:13" ht="21" customHeight="1">
      <c r="A29" s="34" t="s">
        <v>27</v>
      </c>
      <c r="B29" s="35" t="s">
        <v>23</v>
      </c>
      <c r="C29" s="36" t="s">
        <v>114</v>
      </c>
      <c r="D29" s="36" t="s">
        <v>180</v>
      </c>
      <c r="E29" s="36" t="s">
        <v>126</v>
      </c>
      <c r="F29" s="90" t="s">
        <v>180</v>
      </c>
      <c r="G29" s="100" t="s">
        <v>126</v>
      </c>
      <c r="H29" s="36" t="s">
        <v>55</v>
      </c>
      <c r="I29" s="36" t="s">
        <v>58</v>
      </c>
      <c r="J29" s="37" t="s">
        <v>66</v>
      </c>
      <c r="K29" s="25"/>
      <c r="L29" s="21"/>
      <c r="M29" s="22"/>
    </row>
  </sheetData>
  <sheetProtection/>
  <autoFilter ref="C7:K29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75"/>
      <c r="B2" s="78" t="s">
        <v>6</v>
      </c>
      <c r="C2" s="81" t="s">
        <v>28</v>
      </c>
      <c r="D2" s="82"/>
      <c r="E2" s="82"/>
      <c r="F2" s="82"/>
      <c r="G2" s="83"/>
      <c r="H2" s="65" t="str">
        <f>CONCATENATE(PROPER(D11)," ",B9," г. в % к")</f>
        <v>Февраль 2021 г. в % к</v>
      </c>
      <c r="I2" s="66"/>
      <c r="J2" s="70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</row>
    <row r="3" spans="1:10" ht="15" customHeight="1">
      <c r="A3" s="76"/>
      <c r="B3" s="79"/>
      <c r="C3" s="73" t="str">
        <f>CONCATENATE(D11," ",CHAR(10),B9," г.")</f>
        <v>февраль 
2021 г.</v>
      </c>
      <c r="D3" s="73" t="str">
        <f>CONCATENATE(D12," ",CHAR(10),B9," г.")</f>
        <v>январь 
2021 г.</v>
      </c>
      <c r="E3" s="73" t="str">
        <f>CONCATENATE(D11," ",CHAR(10),B10," г.")</f>
        <v>февраль 
2020 г.</v>
      </c>
      <c r="F3" s="73" t="str">
        <f>CONCATENATE("январь-"," ",CHAR(10),D11," ",CHAR(10),B9," г.")</f>
        <v>январь- 
февраль 
2021 г.</v>
      </c>
      <c r="G3" s="73" t="str">
        <f>CONCATENATE("январь-"," ",CHAR(10),D11," ",CHAR(10),B10," г.")</f>
        <v>январь- 
февраль 
2020 г.</v>
      </c>
      <c r="H3" s="67" t="str">
        <f>CONCATENATE(E12," ",CHAR(10),B9," г.")</f>
        <v>январю 
2021 г.</v>
      </c>
      <c r="I3" s="70" t="str">
        <f>CONCATENATE(E11," ",CHAR(10),B10," г.")</f>
        <v>февралю 
2020 г.</v>
      </c>
      <c r="J3" s="71"/>
    </row>
    <row r="4" spans="1:10" ht="27.75" customHeight="1">
      <c r="A4" s="77"/>
      <c r="B4" s="80"/>
      <c r="C4" s="74"/>
      <c r="D4" s="74"/>
      <c r="E4" s="74"/>
      <c r="F4" s="74"/>
      <c r="G4" s="74"/>
      <c r="H4" s="68"/>
      <c r="I4" s="72"/>
      <c r="J4" s="72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87</v>
      </c>
      <c r="B9" s="17">
        <v>2021</v>
      </c>
    </row>
    <row r="10" spans="1:8" ht="15">
      <c r="A10" s="12" t="s">
        <v>88</v>
      </c>
      <c r="B10" s="17">
        <v>2020</v>
      </c>
      <c r="G10" s="18"/>
      <c r="H10" s="18"/>
    </row>
    <row r="11" spans="1:5" ht="15">
      <c r="A11" s="12" t="s">
        <v>89</v>
      </c>
      <c r="B11" s="17">
        <v>2</v>
      </c>
      <c r="D11" s="19" t="str">
        <f>CHOOSE(B11,"январь","февраль","март","апрель","май","июнь","июль","август","сентябрь","октябрь","ноябрь","декабрь")</f>
        <v>февраль</v>
      </c>
      <c r="E11" s="12" t="str">
        <f>CHOOSE(B11,"январю","февралю","марту","апрелю","маю","июню","июлю","августу","сентябрю","октябрю","ноябрю","декабрю")</f>
        <v>февралю</v>
      </c>
    </row>
    <row r="12" spans="1:5" ht="15">
      <c r="A12" s="12" t="s">
        <v>90</v>
      </c>
      <c r="B12" s="17">
        <v>1</v>
      </c>
      <c r="D12" s="19" t="str">
        <f>CHOOSE(B12,"январь","февраль","март","апрель","май","июнь","июль","август","сентябрь","октябрь","ноябрь","декабрь")</f>
        <v>январь</v>
      </c>
      <c r="E12" s="12" t="str">
        <f>CHOOSE(B12,"январю","февралю","марту","апрелю","маю","июню","июлю","августу","сентябрю","октябрю","ноябрю","декабрю")</f>
        <v>январю</v>
      </c>
    </row>
    <row r="14" spans="1:7" ht="15" customHeight="1">
      <c r="A14" s="12" t="s">
        <v>91</v>
      </c>
      <c r="B14" s="69" t="str">
        <f>CONCATENATE(D11," ",CHAR(10),B9," г.")</f>
        <v>февраль 
2021 г.</v>
      </c>
      <c r="D14" s="12">
        <v>1</v>
      </c>
      <c r="G14" s="20"/>
    </row>
    <row r="15" spans="2:7" ht="15">
      <c r="B15" s="69"/>
      <c r="G15" s="20"/>
    </row>
    <row r="16" spans="1:7" ht="15">
      <c r="A16" s="12" t="s">
        <v>92</v>
      </c>
      <c r="B16" s="69" t="str">
        <f>CONCATENATE(D12," ",CHAR(10),B9," г.")</f>
        <v>январь 
2021 г.</v>
      </c>
      <c r="D16" s="12">
        <v>2</v>
      </c>
      <c r="G16" s="20"/>
    </row>
    <row r="17" ht="15">
      <c r="B17" s="69"/>
    </row>
    <row r="18" spans="1:4" ht="15">
      <c r="A18" s="12" t="s">
        <v>93</v>
      </c>
      <c r="B18" s="69" t="str">
        <f>CONCATENATE(D11," ",CHAR(10),B10," г.")</f>
        <v>февраль 
2020 г.</v>
      </c>
      <c r="D18" s="12">
        <v>3</v>
      </c>
    </row>
    <row r="19" ht="15">
      <c r="B19" s="69"/>
    </row>
    <row r="20" spans="1:4" ht="15">
      <c r="A20" s="12" t="s">
        <v>94</v>
      </c>
      <c r="B20" s="69" t="str">
        <f>CONCATENATE("январь-"," ",CHAR(10),D11," ",CHAR(10),B9," г.")</f>
        <v>январь- 
февраль 
2021 г.</v>
      </c>
      <c r="D20" s="12">
        <v>4</v>
      </c>
    </row>
    <row r="21" ht="33.75" customHeight="1">
      <c r="B21" s="69"/>
    </row>
    <row r="22" spans="1:4" ht="15">
      <c r="A22" s="12" t="s">
        <v>95</v>
      </c>
      <c r="B22" s="69" t="str">
        <f>CONCATENATE("январь-"," ",CHAR(10),D11," ",CHAR(10),B10," г.")</f>
        <v>январь- 
февраль 
2020 г.</v>
      </c>
      <c r="D22" s="12">
        <v>5</v>
      </c>
    </row>
    <row r="23" ht="31.5" customHeight="1">
      <c r="B23" s="69"/>
    </row>
    <row r="24" spans="1:4" ht="15">
      <c r="A24" s="12" t="s">
        <v>96</v>
      </c>
      <c r="B24" s="69" t="str">
        <f>CONCATENATE(E12," ",CHAR(10),B9," г.")</f>
        <v>январю 
2021 г.</v>
      </c>
      <c r="D24" s="12">
        <v>6</v>
      </c>
    </row>
    <row r="25" ht="15">
      <c r="B25" s="69"/>
    </row>
    <row r="26" spans="1:4" ht="15">
      <c r="A26" s="12" t="s">
        <v>97</v>
      </c>
      <c r="B26" s="69" t="str">
        <f>CONCATENATE(E11," ",CHAR(10),B10," г.")</f>
        <v>февралю 
2020 г.</v>
      </c>
      <c r="D26" s="12">
        <v>7</v>
      </c>
    </row>
    <row r="27" ht="15">
      <c r="B27" s="69"/>
    </row>
    <row r="28" spans="1:4" ht="15">
      <c r="A28" s="12" t="s">
        <v>98</v>
      </c>
      <c r="B28" s="69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  <c r="D28" s="12">
        <v>8</v>
      </c>
    </row>
    <row r="29" ht="15">
      <c r="B29" s="69"/>
    </row>
    <row r="30" ht="59.25" customHeight="1">
      <c r="B30" s="69"/>
    </row>
    <row r="31" spans="1:3" ht="15">
      <c r="A31" s="12" t="s">
        <v>99</v>
      </c>
      <c r="B31" s="64" t="str">
        <f>CONCATENATE(PROPER(D11)," ",B9," г. в % к")</f>
        <v>Февраль 2021 г. в % к</v>
      </c>
      <c r="C31" s="64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2021-04-13T09:07:49Z</cp:lastPrinted>
  <dcterms:created xsi:type="dcterms:W3CDTF">2017-03-18T09:05:43Z</dcterms:created>
  <dcterms:modified xsi:type="dcterms:W3CDTF">2021-05-25T09:17:02Z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