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30" windowWidth="15480" windowHeight="9330" activeTab="0"/>
  </bookViews>
  <sheets>
    <sheet name="Лист1" sheetId="1" r:id="rId1"/>
    <sheet name="Лист2" sheetId="2" r:id="rId2"/>
    <sheet name="Лист3" sheetId="3" state="hidden" r:id="rId3"/>
  </sheets>
  <definedNames>
    <definedName name="_xlnm._FilterDatabase" localSheetId="0" hidden="1">'Лист1'!$C$7:$K$29</definedName>
    <definedName name="_xlnm.Print_Titles" localSheetId="0">'Лист1'!$4:$7</definedName>
    <definedName name="_xlnm.Print_Area" localSheetId="0">'Лист1'!$A$1:$J$29</definedName>
  </definedNames>
  <calcPr fullCalcOnLoad="1"/>
</workbook>
</file>

<file path=xl/sharedStrings.xml><?xml version="1.0" encoding="utf-8"?>
<sst xmlns="http://schemas.openxmlformats.org/spreadsheetml/2006/main" count="243" uniqueCount="185">
  <si>
    <t>ОБЕСПЕЧЕНИЕ ЭЛЕКТРИЧЕСКОЙ ЭНЕРГИЕЙ, ГАЗОМ И ПАРОМ; КОНДИЦИОНИРОВАНИЕ ВОЗДУХА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</si>
  <si>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</si>
  <si>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</si>
  <si>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</si>
  <si>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А</t>
  </si>
  <si>
    <t>Б</t>
  </si>
  <si>
    <t>Код ОКВЭД</t>
  </si>
  <si>
    <t>A</t>
  </si>
  <si>
    <t>C</t>
  </si>
  <si>
    <t>D</t>
  </si>
  <si>
    <t>E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</si>
  <si>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</si>
  <si>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</si>
  <si>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</si>
  <si>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</si>
  <si>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</si>
  <si>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</si>
  <si>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</si>
  <si>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</si>
  <si>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</si>
  <si>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</si>
  <si>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</si>
  <si>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</si>
  <si>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СЕЛЬСКОЕ, ЛЕСНОЕ ХОЗЯЙСТВО, ОХОТА, РЫБОЛОВСТВО И РЫБОВОДСТВО</t>
  </si>
  <si>
    <t>ОБРАБАТЫВАЮЩИЕ ПРОИЗВОДСТВА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</si>
  <si>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</si>
  <si>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</si>
  <si>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ВСЕГО</t>
  </si>
  <si>
    <t>ДЕЯТЕЛЬНОСТЬ В ОБЛАСТИ ЗДРАВООХРАНЕНИЯ</t>
  </si>
  <si>
    <t>ДЕЯТЕЛЬНОСТЬ ПО УХОДУ С ОБЕСПЕЧЕНИЕМ ПРОЖИВАНИЯ</t>
  </si>
  <si>
    <t>Копейский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</si>
  <si>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</si>
  <si>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</si>
  <si>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</si>
  <si>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</si>
  <si>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</si>
  <si>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</si>
  <si>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</si>
  <si>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</si>
  <si>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/>
  </si>
  <si>
    <t xml:space="preserve">          Фонд начисленной заработной платы всех работников</t>
  </si>
  <si>
    <t>ПРЕДОСТАВЛЕНИЕ СОЦИАЛЬНЫХ УСЛУГ БЕЗ ОБЕСПЕЧЕНИЯ ПРОЖИВАНИЯ</t>
  </si>
  <si>
    <t>ПРОМЫШЛЕННОЕ ПРОИЗВОДСТВО</t>
  </si>
  <si>
    <t>109.7</t>
  </si>
  <si>
    <t>105.1</t>
  </si>
  <si>
    <t>109.3</t>
  </si>
  <si>
    <t>108.2</t>
  </si>
  <si>
    <t>106.7</t>
  </si>
  <si>
    <t>91.3</t>
  </si>
  <si>
    <t>99.8</t>
  </si>
  <si>
    <t>95.9</t>
  </si>
  <si>
    <t>107.4</t>
  </si>
  <si>
    <t>95.3</t>
  </si>
  <si>
    <t>108.6</t>
  </si>
  <si>
    <t>103.5</t>
  </si>
  <si>
    <t>106.1</t>
  </si>
  <si>
    <t>96.6</t>
  </si>
  <si>
    <t>110.4</t>
  </si>
  <si>
    <t>104.7</t>
  </si>
  <si>
    <t>104.2</t>
  </si>
  <si>
    <t>101.1</t>
  </si>
  <si>
    <t>94.9</t>
  </si>
  <si>
    <t>98.6</t>
  </si>
  <si>
    <t>106.2</t>
  </si>
  <si>
    <t>103.3</t>
  </si>
  <si>
    <t>109.0</t>
  </si>
  <si>
    <t>95.8</t>
  </si>
  <si>
    <t>115.6</t>
  </si>
  <si>
    <t>96.2</t>
  </si>
  <si>
    <t>94.8</t>
  </si>
  <si>
    <t>92.5</t>
  </si>
  <si>
    <t>96.8</t>
  </si>
  <si>
    <t>94.5</t>
  </si>
  <si>
    <t>105.7</t>
  </si>
  <si>
    <t>108.7</t>
  </si>
  <si>
    <t>93.3</t>
  </si>
  <si>
    <t>95.2</t>
  </si>
  <si>
    <t>86.7</t>
  </si>
  <si>
    <t>89.1</t>
  </si>
  <si>
    <t>93.0</t>
  </si>
  <si>
    <t>Фактически, тыс. рублей за</t>
  </si>
  <si>
    <t>Фактически, человек за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</si>
  <si>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</si>
  <si>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</si>
  <si>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</si>
  <si>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</si>
  <si>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</si>
  <si>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</si>
  <si>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</si>
  <si>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</si>
  <si>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</si>
  <si>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</si>
  <si>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</si>
  <si>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</si>
  <si>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</si>
  <si>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 xml:space="preserve">      крупных и средних организаций  по муниципальным образованиям Челябинской области по видам экономической деятельности</t>
  </si>
  <si>
    <t>90.6</t>
  </si>
  <si>
    <t>87.2</t>
  </si>
  <si>
    <t>84.2</t>
  </si>
  <si>
    <t>107.8</t>
  </si>
  <si>
    <t>145.4</t>
  </si>
  <si>
    <t>133.2</t>
  </si>
  <si>
    <t>88.5</t>
  </si>
  <si>
    <t>110.5</t>
  </si>
  <si>
    <t>120.8</t>
  </si>
  <si>
    <t>859069.5</t>
  </si>
  <si>
    <t>266926.6</t>
  </si>
  <si>
    <t>250298.3</t>
  </si>
  <si>
    <t>3.9</t>
  </si>
  <si>
    <t>71628.6</t>
  </si>
  <si>
    <t>89057.7</t>
  </si>
  <si>
    <t>2223.1</t>
  </si>
  <si>
    <t>13782.5</t>
  </si>
  <si>
    <t>2746.8</t>
  </si>
  <si>
    <t>132900.3</t>
  </si>
  <si>
    <t>137686.2</t>
  </si>
  <si>
    <t>99719.6</t>
  </si>
  <si>
    <t>86220.9</t>
  </si>
  <si>
    <t>9538.1</t>
  </si>
  <si>
    <t>79.1</t>
  </si>
  <si>
    <t>128.7</t>
  </si>
  <si>
    <t>949613.2</t>
  </si>
  <si>
    <t>894795.7</t>
  </si>
  <si>
    <t>2712993.8</t>
  </si>
  <si>
    <t>2483083.0</t>
  </si>
  <si>
    <t>130.8</t>
  </si>
  <si>
    <t>143.3</t>
  </si>
  <si>
    <t>282157.6</t>
  </si>
  <si>
    <t>323663.7</t>
  </si>
  <si>
    <t>827004.3</t>
  </si>
  <si>
    <t>912749.8</t>
  </si>
  <si>
    <t>268902.8</t>
  </si>
  <si>
    <t>294501.8</t>
  </si>
  <si>
    <t>767531.6</t>
  </si>
  <si>
    <t>823033.5</t>
  </si>
  <si>
    <t>38.3</t>
  </si>
  <si>
    <t>137536.3</t>
  </si>
  <si>
    <t>75937.0</t>
  </si>
  <si>
    <t>287900.4</t>
  </si>
  <si>
    <t>216077.0</t>
  </si>
  <si>
    <t>192.0</t>
  </si>
  <si>
    <t>181.1</t>
  </si>
  <si>
    <t>84832.8</t>
  </si>
  <si>
    <t>21771.1</t>
  </si>
  <si>
    <t>272643.4</t>
  </si>
  <si>
    <t>85568.4</t>
  </si>
  <si>
    <t>2328.0</t>
  </si>
  <si>
    <t>2013.2</t>
  </si>
  <si>
    <t>7006.3</t>
  </si>
  <si>
    <t>5797.9</t>
  </si>
  <si>
    <t>134.1</t>
  </si>
  <si>
    <t>12282.1</t>
  </si>
  <si>
    <t>12800.6</t>
  </si>
  <si>
    <t>37305.2</t>
  </si>
  <si>
    <t>39299.5</t>
  </si>
  <si>
    <t>70.3</t>
  </si>
  <si>
    <t>2380.2</t>
  </si>
  <si>
    <t>2559.4</t>
  </si>
  <si>
    <t>7475.1</t>
  </si>
  <si>
    <t>7489.2</t>
  </si>
  <si>
    <t>11.9</t>
  </si>
  <si>
    <t>29.7</t>
  </si>
  <si>
    <t>126472.2</t>
  </si>
  <si>
    <t>130954.4</t>
  </si>
  <si>
    <t>379506.9</t>
  </si>
  <si>
    <t>343688.2</t>
  </si>
  <si>
    <t>142217.7</t>
  </si>
  <si>
    <t>131432.3</t>
  </si>
  <si>
    <t>414965.5</t>
  </si>
  <si>
    <t>385081.3</t>
  </si>
  <si>
    <t>108250.6</t>
  </si>
  <si>
    <t>104618.8</t>
  </si>
  <si>
    <t>331652.5</t>
  </si>
  <si>
    <t>315563.7</t>
  </si>
  <si>
    <t>93753.4</t>
  </si>
  <si>
    <t>89184.6</t>
  </si>
  <si>
    <t>287990.9</t>
  </si>
  <si>
    <t>269901.2</t>
  </si>
  <si>
    <t>10125.4</t>
  </si>
  <si>
    <t>10014.0</t>
  </si>
  <si>
    <t>29114.9</t>
  </si>
  <si>
    <t>29538.8</t>
  </si>
  <si>
    <t>в 3.9 р.</t>
  </si>
  <si>
    <t>в 3.2 р.</t>
  </si>
  <si>
    <r>
      <t>…</t>
    </r>
    <r>
      <rPr>
        <vertAlign val="superscript"/>
        <sz val="7"/>
        <color indexed="8"/>
        <rFont val="Times New Roman"/>
        <family val="1"/>
      </rPr>
      <t>1)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</si>
</sst>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vertAlign val="superscript"/>
      <sz val="7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Tahoma"/>
      <family val="2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8" fillId="0" borderId="0">
      <alignment/>
      <protection/>
    </xf>
    <xf numFmtId="0" fontId="3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37" applyFont="1" applyFill="1" applyAlignment="1">
      <alignment horizontal="right"/>
      <protection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18" fillId="0" borderId="0" xfId="0" applyNumberFormat="1" applyFont="1" applyFill="1" applyAlignment="1">
      <alignment/>
    </xf>
    <xf numFmtId="1" fontId="20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0" fontId="35" fillId="0" borderId="0" xfId="62">
      <alignment/>
      <protection/>
    </xf>
    <xf numFmtId="0" fontId="22" fillId="0" borderId="10" xfId="62" applyFont="1" applyFill="1" applyBorder="1" applyAlignment="1">
      <alignment horizontal="center"/>
      <protection/>
    </xf>
    <xf numFmtId="1" fontId="20" fillId="0" borderId="10" xfId="62" applyNumberFormat="1" applyFont="1" applyFill="1" applyBorder="1" applyAlignment="1">
      <alignment horizontal="center" vertical="center" wrapText="1"/>
      <protection/>
    </xf>
    <xf numFmtId="0" fontId="21" fillId="0" borderId="10" xfId="62" applyFont="1" applyFill="1" applyBorder="1" applyAlignment="1">
      <alignment horizontal="center" vertical="center" wrapText="1"/>
      <protection/>
    </xf>
    <xf numFmtId="0" fontId="20" fillId="0" borderId="10" xfId="62" applyFont="1" applyFill="1" applyBorder="1" applyAlignment="1">
      <alignment horizontal="center" vertical="center" wrapText="1"/>
      <protection/>
    </xf>
    <xf numFmtId="0" fontId="35" fillId="24" borderId="0" xfId="62" applyFill="1" applyProtection="1">
      <alignment/>
      <protection locked="0"/>
    </xf>
    <xf numFmtId="0" fontId="35" fillId="0" borderId="0" xfId="62" applyAlignment="1">
      <alignment/>
      <protection/>
    </xf>
    <xf numFmtId="0" fontId="35" fillId="0" borderId="0" xfId="62" applyAlignment="1">
      <alignment horizontal="center"/>
      <protection/>
    </xf>
    <xf numFmtId="0" fontId="35" fillId="0" borderId="0" xfId="62" applyAlignment="1">
      <alignment vertical="center" wrapText="1"/>
      <protection/>
    </xf>
    <xf numFmtId="0" fontId="20" fillId="0" borderId="0" xfId="0" applyFont="1" applyFill="1" applyAlignment="1">
      <alignment horizontal="right"/>
    </xf>
    <xf numFmtId="0" fontId="21" fillId="0" borderId="0" xfId="63" applyFont="1" applyAlignment="1">
      <alignment horizontal="right"/>
      <protection/>
    </xf>
    <xf numFmtId="0" fontId="21" fillId="0" borderId="11" xfId="63" applyFont="1" applyFill="1" applyBorder="1" applyAlignment="1">
      <alignment horizontal="right" wrapText="1"/>
      <protection/>
    </xf>
    <xf numFmtId="0" fontId="26" fillId="0" borderId="12" xfId="63" applyFont="1" applyFill="1" applyBorder="1" applyAlignment="1">
      <alignment wrapText="1"/>
      <protection/>
    </xf>
    <xf numFmtId="0" fontId="25" fillId="0" borderId="13" xfId="63" applyFont="1" applyFill="1" applyBorder="1" applyAlignment="1">
      <alignment horizontal="center" wrapText="1"/>
      <protection/>
    </xf>
    <xf numFmtId="0" fontId="24" fillId="0" borderId="13" xfId="63" applyFont="1" applyFill="1" applyBorder="1" applyAlignment="1">
      <alignment horizontal="right" wrapText="1"/>
      <protection/>
    </xf>
    <xf numFmtId="0" fontId="24" fillId="0" borderId="14" xfId="63" applyFont="1" applyFill="1" applyBorder="1" applyAlignment="1">
      <alignment horizontal="right" wrapText="1"/>
      <protection/>
    </xf>
    <xf numFmtId="0" fontId="25" fillId="0" borderId="12" xfId="63" applyFont="1" applyFill="1" applyBorder="1" applyAlignment="1">
      <alignment wrapText="1"/>
      <protection/>
    </xf>
    <xf numFmtId="0" fontId="21" fillId="0" borderId="13" xfId="63" applyFont="1" applyFill="1" applyBorder="1" applyAlignment="1">
      <alignment horizontal="right" wrapText="1"/>
      <protection/>
    </xf>
    <xf numFmtId="0" fontId="21" fillId="0" borderId="14" xfId="63" applyFont="1" applyFill="1" applyBorder="1" applyAlignment="1">
      <alignment horizontal="right" wrapText="1"/>
      <protection/>
    </xf>
    <xf numFmtId="0" fontId="27" fillId="0" borderId="12" xfId="63" applyFont="1" applyFill="1" applyBorder="1" applyAlignment="1">
      <alignment horizontal="left" wrapText="1" indent="2"/>
      <protection/>
    </xf>
    <xf numFmtId="0" fontId="27" fillId="0" borderId="15" xfId="63" applyFont="1" applyFill="1" applyBorder="1" applyAlignment="1">
      <alignment wrapText="1"/>
      <protection/>
    </xf>
    <xf numFmtId="0" fontId="25" fillId="0" borderId="16" xfId="63" applyFont="1" applyFill="1" applyBorder="1" applyAlignment="1">
      <alignment horizontal="center" wrapText="1"/>
      <protection/>
    </xf>
    <xf numFmtId="0" fontId="21" fillId="0" borderId="16" xfId="63" applyFont="1" applyFill="1" applyBorder="1" applyAlignment="1">
      <alignment horizontal="right" wrapText="1"/>
      <protection/>
    </xf>
    <xf numFmtId="0" fontId="21" fillId="0" borderId="17" xfId="63" applyFont="1" applyFill="1" applyBorder="1" applyAlignment="1">
      <alignment horizontal="right" wrapText="1"/>
      <protection/>
    </xf>
    <xf numFmtId="0" fontId="0" fillId="0" borderId="0" xfId="0" applyFill="1" applyBorder="1" applyAlignment="1">
      <alignment horizontal="center"/>
    </xf>
    <xf numFmtId="0" fontId="25" fillId="0" borderId="18" xfId="63" applyFont="1" applyFill="1" applyBorder="1" applyAlignment="1">
      <alignment horizontal="center" wrapText="1"/>
      <protection/>
    </xf>
    <xf numFmtId="0" fontId="21" fillId="0" borderId="18" xfId="63" applyFont="1" applyFill="1" applyBorder="1" applyAlignment="1">
      <alignment horizontal="right" wrapText="1"/>
      <protection/>
    </xf>
    <xf numFmtId="0" fontId="21" fillId="0" borderId="19" xfId="63" applyFont="1" applyFill="1" applyBorder="1" applyAlignment="1">
      <alignment horizontal="right" wrapText="1"/>
      <protection/>
    </xf>
    <xf numFmtId="0" fontId="23" fillId="0" borderId="20" xfId="63" applyFont="1" applyFill="1" applyBorder="1" applyAlignment="1">
      <alignment wrapText="1"/>
      <protection/>
    </xf>
    <xf numFmtId="0" fontId="29" fillId="0" borderId="13" xfId="63" applyFont="1" applyFill="1" applyBorder="1" applyAlignment="1">
      <alignment horizontal="right" wrapText="1"/>
      <protection/>
    </xf>
    <xf numFmtId="0" fontId="20" fillId="0" borderId="0" xfId="0" applyNumberFormat="1" applyFont="1" applyFill="1" applyBorder="1" applyAlignment="1">
      <alignment horizontal="center" vertical="center" wrapText="1"/>
    </xf>
    <xf numFmtId="0" fontId="21" fillId="0" borderId="21" xfId="60" applyNumberFormat="1" applyFont="1" applyBorder="1" applyAlignment="1">
      <alignment horizontal="center" vertical="center" wrapText="1"/>
      <protection/>
    </xf>
    <xf numFmtId="0" fontId="21" fillId="0" borderId="22" xfId="60" applyNumberFormat="1" applyFont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1" fillId="25" borderId="10" xfId="60" applyNumberFormat="1" applyFont="1" applyFill="1" applyBorder="1" applyAlignment="1">
      <alignment horizontal="center" vertical="center" wrapText="1"/>
      <protection/>
    </xf>
    <xf numFmtId="0" fontId="21" fillId="0" borderId="10" xfId="60" applyNumberFormat="1" applyFont="1" applyFill="1" applyBorder="1" applyAlignment="1">
      <alignment horizontal="center" vertical="center" wrapText="1"/>
      <protection/>
    </xf>
    <xf numFmtId="49" fontId="19" fillId="0" borderId="0" xfId="37" applyNumberFormat="1" applyFont="1" applyFill="1" applyBorder="1" applyAlignment="1" applyProtection="1">
      <alignment horizontal="center" vertical="center" wrapText="1"/>
      <protection/>
    </xf>
    <xf numFmtId="0" fontId="19" fillId="0" borderId="0" xfId="37" applyFont="1" applyFill="1" applyBorder="1" applyAlignment="1">
      <alignment horizontal="center" vertical="center" wrapText="1"/>
      <protection/>
    </xf>
    <xf numFmtId="0" fontId="20" fillId="0" borderId="21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21" fillId="0" borderId="21" xfId="37" applyFont="1" applyFill="1" applyBorder="1" applyAlignment="1">
      <alignment horizontal="center" vertical="center" wrapText="1"/>
      <protection/>
    </xf>
    <xf numFmtId="0" fontId="21" fillId="0" borderId="23" xfId="37" applyFont="1" applyFill="1" applyBorder="1" applyAlignment="1">
      <alignment horizontal="center" vertical="center" wrapText="1"/>
      <protection/>
    </xf>
    <xf numFmtId="0" fontId="21" fillId="0" borderId="22" xfId="37" applyFont="1" applyFill="1" applyBorder="1" applyAlignment="1">
      <alignment horizontal="center" vertical="center" wrapText="1"/>
      <protection/>
    </xf>
    <xf numFmtId="0" fontId="21" fillId="0" borderId="24" xfId="60" applyNumberFormat="1" applyFont="1" applyBorder="1" applyAlignment="1">
      <alignment horizontal="center" vertical="center" wrapText="1"/>
      <protection/>
    </xf>
    <xf numFmtId="0" fontId="21" fillId="0" borderId="25" xfId="60" applyNumberFormat="1" applyFont="1" applyBorder="1" applyAlignment="1">
      <alignment horizontal="center" vertical="center" wrapText="1"/>
      <protection/>
    </xf>
    <xf numFmtId="0" fontId="21" fillId="0" borderId="26" xfId="60" applyNumberFormat="1" applyFont="1" applyBorder="1" applyAlignment="1">
      <alignment horizontal="center" vertical="center" wrapText="1"/>
      <protection/>
    </xf>
    <xf numFmtId="0" fontId="35" fillId="0" borderId="0" xfId="62" applyAlignment="1">
      <alignment horizontal="center" wrapText="1"/>
      <protection/>
    </xf>
    <xf numFmtId="0" fontId="21" fillId="25" borderId="21" xfId="61" applyNumberFormat="1" applyFont="1" applyFill="1" applyBorder="1" applyAlignment="1">
      <alignment horizontal="center" vertical="center" wrapText="1"/>
      <protection/>
    </xf>
    <xf numFmtId="0" fontId="21" fillId="25" borderId="22" xfId="61" applyNumberFormat="1" applyFont="1" applyFill="1" applyBorder="1" applyAlignment="1">
      <alignment horizontal="center" vertical="center" wrapText="1"/>
      <protection/>
    </xf>
    <xf numFmtId="0" fontId="35" fillId="0" borderId="0" xfId="62" applyAlignment="1">
      <alignment horizontal="center"/>
      <protection/>
    </xf>
    <xf numFmtId="0" fontId="21" fillId="25" borderId="24" xfId="61" applyNumberFormat="1" applyFont="1" applyFill="1" applyBorder="1" applyAlignment="1">
      <alignment horizontal="center" vertical="center" wrapText="1"/>
      <protection/>
    </xf>
    <xf numFmtId="0" fontId="21" fillId="25" borderId="26" xfId="61" applyNumberFormat="1" applyFont="1" applyFill="1" applyBorder="1" applyAlignment="1">
      <alignment horizontal="center" vertical="center" wrapText="1"/>
      <protection/>
    </xf>
    <xf numFmtId="0" fontId="21" fillId="0" borderId="21" xfId="61" applyNumberFormat="1" applyFont="1" applyFill="1" applyBorder="1" applyAlignment="1">
      <alignment horizontal="center" vertical="center" wrapText="1"/>
      <protection/>
    </xf>
    <xf numFmtId="0" fontId="21" fillId="0" borderId="22" xfId="61" applyNumberFormat="1" applyFont="1" applyFill="1" applyBorder="1" applyAlignment="1">
      <alignment horizontal="center" vertical="center" wrapText="1"/>
      <protection/>
    </xf>
    <xf numFmtId="0" fontId="20" fillId="0" borderId="21" xfId="62" applyFont="1" applyFill="1" applyBorder="1" applyAlignment="1">
      <alignment/>
      <protection/>
    </xf>
    <xf numFmtId="0" fontId="20" fillId="0" borderId="23" xfId="62" applyFont="1" applyFill="1" applyBorder="1" applyAlignment="1">
      <alignment/>
      <protection/>
    </xf>
    <xf numFmtId="0" fontId="20" fillId="0" borderId="22" xfId="62" applyFont="1" applyFill="1" applyBorder="1" applyAlignment="1">
      <alignment/>
      <protection/>
    </xf>
    <xf numFmtId="0" fontId="21" fillId="0" borderId="21" xfId="38" applyFont="1" applyFill="1" applyBorder="1" applyAlignment="1">
      <alignment horizontal="center" vertical="center" wrapText="1"/>
      <protection/>
    </xf>
    <xf numFmtId="0" fontId="21" fillId="0" borderId="23" xfId="38" applyFont="1" applyFill="1" applyBorder="1" applyAlignment="1">
      <alignment horizontal="center" vertical="center" wrapText="1"/>
      <protection/>
    </xf>
    <xf numFmtId="0" fontId="21" fillId="0" borderId="22" xfId="38" applyFont="1" applyFill="1" applyBorder="1" applyAlignment="1">
      <alignment horizontal="center" vertical="center" wrapText="1"/>
      <protection/>
    </xf>
    <xf numFmtId="0" fontId="21" fillId="0" borderId="24" xfId="61" applyNumberFormat="1" applyFont="1" applyBorder="1" applyAlignment="1">
      <alignment horizontal="center" vertical="center" wrapText="1"/>
      <protection/>
    </xf>
    <xf numFmtId="0" fontId="21" fillId="0" borderId="25" xfId="61" applyNumberFormat="1" applyFont="1" applyBorder="1" applyAlignment="1">
      <alignment horizontal="center" vertical="center" wrapText="1"/>
      <protection/>
    </xf>
    <xf numFmtId="0" fontId="21" fillId="0" borderId="26" xfId="61" applyNumberFormat="1" applyFont="1" applyBorder="1" applyAlignment="1">
      <alignment horizontal="center" vertical="center" wrapText="1"/>
      <protection/>
    </xf>
    <xf numFmtId="0" fontId="21" fillId="0" borderId="21" xfId="61" applyNumberFormat="1" applyFont="1" applyBorder="1" applyAlignment="1">
      <alignment horizontal="center" vertical="center" wrapText="1"/>
      <protection/>
    </xf>
    <xf numFmtId="0" fontId="21" fillId="0" borderId="22" xfId="61" applyNumberFormat="1" applyFont="1" applyBorder="1" applyAlignment="1">
      <alignment horizontal="center" vertical="center" wrapText="1"/>
      <protection/>
    </xf>
    <xf numFmtId="0" fontId="21" fillId="25" borderId="23" xfId="61" applyNumberFormat="1" applyFont="1" applyFill="1" applyBorder="1" applyAlignment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3" xfId="62"/>
    <cellStyle name="Обычный_Лист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F9" sqref="F9"/>
    </sheetView>
  </sheetViews>
  <sheetFormatPr defaultColWidth="9.00390625" defaultRowHeight="12.75"/>
  <cols>
    <col min="1" max="1" width="48.375" style="5" customWidth="1"/>
    <col min="2" max="2" width="6.75390625" style="8" customWidth="1"/>
    <col min="3" max="4" width="10.125" style="11" customWidth="1"/>
    <col min="5" max="5" width="10.875" style="11" customWidth="1"/>
    <col min="6" max="6" width="9.75390625" style="11" customWidth="1"/>
    <col min="7" max="7" width="10.875" style="11" customWidth="1"/>
    <col min="8" max="8" width="9.25390625" style="5" customWidth="1"/>
    <col min="9" max="9" width="9.75390625" style="5" customWidth="1"/>
    <col min="10" max="10" width="12.375" style="5" customWidth="1"/>
    <col min="11" max="11" width="10.00390625" style="5" customWidth="1"/>
    <col min="12" max="12" width="9.25390625" style="5" bestFit="1" customWidth="1"/>
    <col min="13" max="13" width="10.625" style="5" bestFit="1" customWidth="1"/>
    <col min="14" max="14" width="10.25390625" style="5" customWidth="1"/>
    <col min="15" max="15" width="10.125" style="5" customWidth="1"/>
    <col min="16" max="16384" width="9.125" style="5" customWidth="1"/>
  </cols>
  <sheetData>
    <row r="1" spans="1:10" ht="12.75" customHeight="1">
      <c r="A1" s="49" t="s">
        <v>40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2.75" customHeight="1">
      <c r="A2" s="45" t="s">
        <v>95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12.75">
      <c r="A3" s="2"/>
      <c r="B3" s="6"/>
      <c r="C3" s="9"/>
      <c r="D3" s="9"/>
      <c r="E3" s="9"/>
      <c r="F3" s="9"/>
      <c r="G3" s="9"/>
      <c r="H3" s="2"/>
      <c r="I3" s="2"/>
      <c r="J3" s="3"/>
    </row>
    <row r="4" spans="1:11" ht="12.75" customHeight="1">
      <c r="A4" s="51"/>
      <c r="B4" s="54" t="s">
        <v>6</v>
      </c>
      <c r="C4" s="57" t="s">
        <v>80</v>
      </c>
      <c r="D4" s="58"/>
      <c r="E4" s="58"/>
      <c r="F4" s="58"/>
      <c r="G4" s="59"/>
      <c r="H4" s="47" t="str">
        <f>Лист2!H2</f>
        <v>Март 2021 г. в % к</v>
      </c>
      <c r="I4" s="47"/>
      <c r="J4" s="47" t="str">
        <f>Лист2!J2</f>
        <v>Январь- 
март 
2021 г. в % к январю- 
марту 
2020 г.</v>
      </c>
      <c r="K4" s="42"/>
    </row>
    <row r="5" spans="1:11" ht="12.75" customHeight="1">
      <c r="A5" s="52"/>
      <c r="B5" s="55"/>
      <c r="C5" s="43" t="str">
        <f>Лист2!C3</f>
        <v>март 
2021 г.</v>
      </c>
      <c r="D5" s="43" t="str">
        <f>Лист2!D3</f>
        <v>февраль 
2021 г.</v>
      </c>
      <c r="E5" s="43" t="str">
        <f>Лист2!E3</f>
        <v>март 
2020 г.</v>
      </c>
      <c r="F5" s="43" t="str">
        <f>Лист2!F3</f>
        <v>январь- 
март 
2021 г.</v>
      </c>
      <c r="G5" s="43" t="str">
        <f>Лист2!G3</f>
        <v>январь- 
март 
2020 г.</v>
      </c>
      <c r="H5" s="48" t="str">
        <f>Лист2!H3</f>
        <v>февралю 
2021 г.</v>
      </c>
      <c r="I5" s="47" t="str">
        <f>Лист2!I3</f>
        <v>марту 
2020 г.</v>
      </c>
      <c r="J5" s="47"/>
      <c r="K5" s="42"/>
    </row>
    <row r="6" spans="1:11" ht="71.25" customHeight="1">
      <c r="A6" s="53"/>
      <c r="B6" s="56"/>
      <c r="C6" s="44"/>
      <c r="D6" s="44"/>
      <c r="E6" s="44"/>
      <c r="F6" s="44"/>
      <c r="G6" s="44"/>
      <c r="H6" s="48"/>
      <c r="I6" s="47"/>
      <c r="J6" s="47"/>
      <c r="K6" s="42"/>
    </row>
    <row r="7" spans="1:11" ht="12.75">
      <c r="A7" s="7" t="s">
        <v>4</v>
      </c>
      <c r="B7" s="7" t="s">
        <v>5</v>
      </c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">
        <v>6</v>
      </c>
      <c r="I7" s="1">
        <v>7</v>
      </c>
      <c r="J7" s="4">
        <v>8</v>
      </c>
      <c r="K7" s="36"/>
    </row>
    <row r="8" spans="1:12" ht="14.25" customHeight="1">
      <c r="A8" s="40" t="s">
        <v>30</v>
      </c>
      <c r="B8" s="37" t="s">
        <v>39</v>
      </c>
      <c r="C8" s="38" t="s">
        <v>39</v>
      </c>
      <c r="D8" s="38" t="s">
        <v>39</v>
      </c>
      <c r="E8" s="38" t="s">
        <v>39</v>
      </c>
      <c r="F8" s="38" t="s">
        <v>39</v>
      </c>
      <c r="G8" s="38" t="s">
        <v>39</v>
      </c>
      <c r="H8" s="38" t="s">
        <v>39</v>
      </c>
      <c r="I8" s="38" t="s">
        <v>39</v>
      </c>
      <c r="J8" s="39" t="s">
        <v>39</v>
      </c>
      <c r="K8" s="22"/>
      <c r="L8" s="21"/>
    </row>
    <row r="9" spans="1:12" ht="12.75" customHeight="1">
      <c r="A9" s="24" t="s">
        <v>27</v>
      </c>
      <c r="B9" s="25" t="s">
        <v>39</v>
      </c>
      <c r="C9" s="26" t="s">
        <v>121</v>
      </c>
      <c r="D9" s="26" t="s">
        <v>105</v>
      </c>
      <c r="E9" s="26" t="s">
        <v>122</v>
      </c>
      <c r="F9" s="26" t="s">
        <v>123</v>
      </c>
      <c r="G9" s="26" t="s">
        <v>124</v>
      </c>
      <c r="H9" s="26" t="s">
        <v>103</v>
      </c>
      <c r="I9" s="26" t="s">
        <v>55</v>
      </c>
      <c r="J9" s="27" t="s">
        <v>45</v>
      </c>
      <c r="K9" s="23"/>
      <c r="L9" s="21"/>
    </row>
    <row r="10" spans="1:12" ht="23.25" customHeight="1">
      <c r="A10" s="28" t="s">
        <v>23</v>
      </c>
      <c r="B10" s="25" t="s">
        <v>7</v>
      </c>
      <c r="C10" s="41" t="s">
        <v>184</v>
      </c>
      <c r="D10" s="41" t="s">
        <v>184</v>
      </c>
      <c r="E10" s="41" t="s">
        <v>184</v>
      </c>
      <c r="F10" s="41" t="s">
        <v>184</v>
      </c>
      <c r="G10" s="41" t="s">
        <v>184</v>
      </c>
      <c r="H10" s="29" t="s">
        <v>125</v>
      </c>
      <c r="I10" s="29" t="s">
        <v>126</v>
      </c>
      <c r="J10" s="30" t="s">
        <v>120</v>
      </c>
      <c r="K10" s="23"/>
      <c r="L10" s="21"/>
    </row>
    <row r="11" spans="1:12" ht="12" customHeight="1">
      <c r="A11" s="28" t="s">
        <v>42</v>
      </c>
      <c r="B11" s="25" t="s">
        <v>39</v>
      </c>
      <c r="C11" s="29" t="s">
        <v>127</v>
      </c>
      <c r="D11" s="29" t="s">
        <v>106</v>
      </c>
      <c r="E11" s="29" t="s">
        <v>128</v>
      </c>
      <c r="F11" s="29" t="s">
        <v>129</v>
      </c>
      <c r="G11" s="29" t="s">
        <v>130</v>
      </c>
      <c r="H11" s="29" t="s">
        <v>73</v>
      </c>
      <c r="I11" s="29" t="s">
        <v>97</v>
      </c>
      <c r="J11" s="30" t="s">
        <v>96</v>
      </c>
      <c r="K11" s="23"/>
      <c r="L11" s="21"/>
    </row>
    <row r="12" spans="1:12" ht="12.75" customHeight="1">
      <c r="A12" s="31" t="s">
        <v>24</v>
      </c>
      <c r="B12" s="25" t="s">
        <v>8</v>
      </c>
      <c r="C12" s="29" t="s">
        <v>131</v>
      </c>
      <c r="D12" s="29" t="s">
        <v>107</v>
      </c>
      <c r="E12" s="29" t="s">
        <v>132</v>
      </c>
      <c r="F12" s="29" t="s">
        <v>133</v>
      </c>
      <c r="G12" s="29" t="s">
        <v>134</v>
      </c>
      <c r="H12" s="29" t="s">
        <v>51</v>
      </c>
      <c r="I12" s="29" t="s">
        <v>48</v>
      </c>
      <c r="J12" s="30" t="s">
        <v>75</v>
      </c>
      <c r="K12" s="23"/>
      <c r="L12" s="21"/>
    </row>
    <row r="13" spans="1:12" ht="20.25" customHeight="1">
      <c r="A13" s="31" t="s">
        <v>0</v>
      </c>
      <c r="B13" s="25" t="s">
        <v>9</v>
      </c>
      <c r="C13" s="41" t="s">
        <v>184</v>
      </c>
      <c r="D13" s="41" t="s">
        <v>184</v>
      </c>
      <c r="E13" s="41" t="s">
        <v>184</v>
      </c>
      <c r="F13" s="41" t="s">
        <v>184</v>
      </c>
      <c r="G13" s="41" t="s">
        <v>184</v>
      </c>
      <c r="H13" s="29" t="s">
        <v>119</v>
      </c>
      <c r="I13" s="29" t="s">
        <v>70</v>
      </c>
      <c r="J13" s="30" t="s">
        <v>66</v>
      </c>
      <c r="K13" s="23"/>
      <c r="L13" s="21"/>
    </row>
    <row r="14" spans="1:12" ht="31.5" customHeight="1">
      <c r="A14" s="31" t="s">
        <v>31</v>
      </c>
      <c r="B14" s="25" t="s">
        <v>10</v>
      </c>
      <c r="C14" s="41" t="s">
        <v>184</v>
      </c>
      <c r="D14" s="41" t="s">
        <v>184</v>
      </c>
      <c r="E14" s="41" t="s">
        <v>184</v>
      </c>
      <c r="F14" s="41" t="s">
        <v>184</v>
      </c>
      <c r="G14" s="41" t="s">
        <v>184</v>
      </c>
      <c r="H14" s="29" t="s">
        <v>61</v>
      </c>
      <c r="I14" s="29" t="s">
        <v>108</v>
      </c>
      <c r="J14" s="30" t="s">
        <v>135</v>
      </c>
      <c r="K14" s="23"/>
      <c r="L14" s="21"/>
    </row>
    <row r="15" spans="1:12" ht="21.75" customHeight="1">
      <c r="A15" s="28" t="s">
        <v>32</v>
      </c>
      <c r="B15" s="25" t="s">
        <v>11</v>
      </c>
      <c r="C15" s="29" t="s">
        <v>136</v>
      </c>
      <c r="D15" s="29" t="s">
        <v>109</v>
      </c>
      <c r="E15" s="29" t="s">
        <v>137</v>
      </c>
      <c r="F15" s="29" t="s">
        <v>138</v>
      </c>
      <c r="G15" s="29" t="s">
        <v>139</v>
      </c>
      <c r="H15" s="29" t="s">
        <v>140</v>
      </c>
      <c r="I15" s="29" t="s">
        <v>141</v>
      </c>
      <c r="J15" s="30" t="s">
        <v>101</v>
      </c>
      <c r="K15" s="23"/>
      <c r="L15" s="21"/>
    </row>
    <row r="16" spans="1:12" ht="12" customHeight="1">
      <c r="A16" s="28" t="s">
        <v>33</v>
      </c>
      <c r="B16" s="25" t="s">
        <v>12</v>
      </c>
      <c r="C16" s="29" t="s">
        <v>142</v>
      </c>
      <c r="D16" s="29" t="s">
        <v>110</v>
      </c>
      <c r="E16" s="29" t="s">
        <v>143</v>
      </c>
      <c r="F16" s="29" t="s">
        <v>144</v>
      </c>
      <c r="G16" s="29" t="s">
        <v>145</v>
      </c>
      <c r="H16" s="29" t="s">
        <v>52</v>
      </c>
      <c r="I16" s="29" t="s">
        <v>182</v>
      </c>
      <c r="J16" s="30" t="s">
        <v>183</v>
      </c>
      <c r="K16" s="23"/>
      <c r="L16" s="21"/>
    </row>
    <row r="17" spans="1:12" ht="21.75" customHeight="1">
      <c r="A17" s="28" t="s">
        <v>34</v>
      </c>
      <c r="B17" s="25" t="s">
        <v>13</v>
      </c>
      <c r="C17" s="29" t="s">
        <v>146</v>
      </c>
      <c r="D17" s="29" t="s">
        <v>111</v>
      </c>
      <c r="E17" s="29" t="s">
        <v>147</v>
      </c>
      <c r="F17" s="29" t="s">
        <v>148</v>
      </c>
      <c r="G17" s="29" t="s">
        <v>149</v>
      </c>
      <c r="H17" s="29" t="s">
        <v>58</v>
      </c>
      <c r="I17" s="29" t="s">
        <v>67</v>
      </c>
      <c r="J17" s="30" t="s">
        <v>104</v>
      </c>
      <c r="K17" s="23"/>
      <c r="L17" s="21"/>
    </row>
    <row r="18" spans="1:12" ht="12.75" customHeight="1">
      <c r="A18" s="28" t="s">
        <v>35</v>
      </c>
      <c r="B18" s="25" t="s">
        <v>14</v>
      </c>
      <c r="C18" s="41" t="s">
        <v>184</v>
      </c>
      <c r="D18" s="41" t="s">
        <v>184</v>
      </c>
      <c r="E18" s="41" t="s">
        <v>184</v>
      </c>
      <c r="F18" s="41" t="s">
        <v>184</v>
      </c>
      <c r="G18" s="41" t="s">
        <v>184</v>
      </c>
      <c r="H18" s="29" t="s">
        <v>69</v>
      </c>
      <c r="I18" s="29" t="s">
        <v>100</v>
      </c>
      <c r="J18" s="30" t="s">
        <v>150</v>
      </c>
      <c r="K18" s="23"/>
      <c r="L18" s="21"/>
    </row>
    <row r="19" spans="1:12" ht="11.25" customHeight="1">
      <c r="A19" s="28" t="s">
        <v>36</v>
      </c>
      <c r="B19" s="25" t="s">
        <v>15</v>
      </c>
      <c r="C19" s="29" t="s">
        <v>151</v>
      </c>
      <c r="D19" s="29" t="s">
        <v>112</v>
      </c>
      <c r="E19" s="29" t="s">
        <v>152</v>
      </c>
      <c r="F19" s="29" t="s">
        <v>153</v>
      </c>
      <c r="G19" s="29" t="s">
        <v>154</v>
      </c>
      <c r="H19" s="29" t="s">
        <v>78</v>
      </c>
      <c r="I19" s="29" t="s">
        <v>50</v>
      </c>
      <c r="J19" s="30" t="s">
        <v>61</v>
      </c>
      <c r="K19" s="23"/>
      <c r="L19" s="21"/>
    </row>
    <row r="20" spans="1:12" ht="14.25" customHeight="1">
      <c r="A20" s="28" t="s">
        <v>37</v>
      </c>
      <c r="B20" s="25" t="s">
        <v>16</v>
      </c>
      <c r="C20" s="41" t="s">
        <v>184</v>
      </c>
      <c r="D20" s="41" t="s">
        <v>184</v>
      </c>
      <c r="E20" s="41" t="s">
        <v>184</v>
      </c>
      <c r="F20" s="41" t="s">
        <v>184</v>
      </c>
      <c r="G20" s="41" t="s">
        <v>184</v>
      </c>
      <c r="H20" s="29" t="s">
        <v>43</v>
      </c>
      <c r="I20" s="29" t="s">
        <v>155</v>
      </c>
      <c r="J20" s="30" t="s">
        <v>98</v>
      </c>
      <c r="K20" s="23"/>
      <c r="L20" s="21"/>
    </row>
    <row r="21" spans="1:12" ht="12.75" customHeight="1">
      <c r="A21" s="28" t="s">
        <v>38</v>
      </c>
      <c r="B21" s="25" t="s">
        <v>17</v>
      </c>
      <c r="C21" s="29" t="s">
        <v>156</v>
      </c>
      <c r="D21" s="29" t="s">
        <v>113</v>
      </c>
      <c r="E21" s="29" t="s">
        <v>157</v>
      </c>
      <c r="F21" s="29" t="s">
        <v>158</v>
      </c>
      <c r="G21" s="29" t="s">
        <v>159</v>
      </c>
      <c r="H21" s="29" t="s">
        <v>77</v>
      </c>
      <c r="I21" s="29" t="s">
        <v>79</v>
      </c>
      <c r="J21" s="30" t="s">
        <v>49</v>
      </c>
      <c r="K21" s="23"/>
      <c r="L21" s="21"/>
    </row>
    <row r="22" spans="1:12" ht="21" customHeight="1">
      <c r="A22" s="28" t="s">
        <v>1</v>
      </c>
      <c r="B22" s="25" t="s">
        <v>18</v>
      </c>
      <c r="C22" s="41" t="s">
        <v>184</v>
      </c>
      <c r="D22" s="41" t="s">
        <v>184</v>
      </c>
      <c r="E22" s="41" t="s">
        <v>184</v>
      </c>
      <c r="F22" s="41" t="s">
        <v>184</v>
      </c>
      <c r="G22" s="41" t="s">
        <v>184</v>
      </c>
      <c r="H22" s="29" t="s">
        <v>64</v>
      </c>
      <c r="I22" s="29" t="s">
        <v>160</v>
      </c>
      <c r="J22" s="30" t="s">
        <v>161</v>
      </c>
      <c r="K22" s="23"/>
      <c r="L22" s="21"/>
    </row>
    <row r="23" spans="1:12" ht="24" customHeight="1">
      <c r="A23" s="28" t="s">
        <v>2</v>
      </c>
      <c r="B23" s="25" t="s">
        <v>19</v>
      </c>
      <c r="C23" s="29" t="s">
        <v>162</v>
      </c>
      <c r="D23" s="29" t="s">
        <v>114</v>
      </c>
      <c r="E23" s="29" t="s">
        <v>163</v>
      </c>
      <c r="F23" s="29" t="s">
        <v>164</v>
      </c>
      <c r="G23" s="29" t="s">
        <v>165</v>
      </c>
      <c r="H23" s="29" t="s">
        <v>76</v>
      </c>
      <c r="I23" s="29" t="s">
        <v>56</v>
      </c>
      <c r="J23" s="30" t="s">
        <v>57</v>
      </c>
      <c r="K23" s="23"/>
      <c r="L23" s="21"/>
    </row>
    <row r="24" spans="1:12" ht="12" customHeight="1">
      <c r="A24" s="28" t="s">
        <v>3</v>
      </c>
      <c r="B24" s="25" t="s">
        <v>20</v>
      </c>
      <c r="C24" s="29" t="s">
        <v>166</v>
      </c>
      <c r="D24" s="29" t="s">
        <v>115</v>
      </c>
      <c r="E24" s="29" t="s">
        <v>167</v>
      </c>
      <c r="F24" s="29" t="s">
        <v>168</v>
      </c>
      <c r="G24" s="29" t="s">
        <v>169</v>
      </c>
      <c r="H24" s="29" t="s">
        <v>64</v>
      </c>
      <c r="I24" s="29" t="s">
        <v>46</v>
      </c>
      <c r="J24" s="30" t="s">
        <v>99</v>
      </c>
      <c r="K24" s="23"/>
      <c r="L24" s="21"/>
    </row>
    <row r="25" spans="1:12" ht="21.75" customHeight="1">
      <c r="A25" s="28" t="s">
        <v>25</v>
      </c>
      <c r="B25" s="25" t="s">
        <v>21</v>
      </c>
      <c r="C25" s="29" t="s">
        <v>170</v>
      </c>
      <c r="D25" s="29" t="s">
        <v>116</v>
      </c>
      <c r="E25" s="29" t="s">
        <v>171</v>
      </c>
      <c r="F25" s="29" t="s">
        <v>172</v>
      </c>
      <c r="G25" s="29" t="s">
        <v>173</v>
      </c>
      <c r="H25" s="29" t="s">
        <v>53</v>
      </c>
      <c r="I25" s="29" t="s">
        <v>54</v>
      </c>
      <c r="J25" s="30" t="s">
        <v>44</v>
      </c>
      <c r="K25" s="23"/>
      <c r="L25" s="21"/>
    </row>
    <row r="26" spans="1:12" ht="12" customHeight="1">
      <c r="A26" s="31" t="s">
        <v>28</v>
      </c>
      <c r="B26" s="25" t="s">
        <v>39</v>
      </c>
      <c r="C26" s="29" t="s">
        <v>174</v>
      </c>
      <c r="D26" s="29" t="s">
        <v>117</v>
      </c>
      <c r="E26" s="29" t="s">
        <v>175</v>
      </c>
      <c r="F26" s="29" t="s">
        <v>176</v>
      </c>
      <c r="G26" s="29" t="s">
        <v>177</v>
      </c>
      <c r="H26" s="29" t="s">
        <v>74</v>
      </c>
      <c r="I26" s="29" t="s">
        <v>44</v>
      </c>
      <c r="J26" s="30" t="s">
        <v>47</v>
      </c>
      <c r="K26" s="23"/>
      <c r="L26" s="21"/>
    </row>
    <row r="27" spans="1:12" ht="12.75" customHeight="1">
      <c r="A27" s="31" t="s">
        <v>29</v>
      </c>
      <c r="B27" s="25" t="s">
        <v>39</v>
      </c>
      <c r="C27" s="41" t="s">
        <v>184</v>
      </c>
      <c r="D27" s="41" t="s">
        <v>184</v>
      </c>
      <c r="E27" s="41" t="s">
        <v>184</v>
      </c>
      <c r="F27" s="41" t="s">
        <v>184</v>
      </c>
      <c r="G27" s="41" t="s">
        <v>184</v>
      </c>
      <c r="H27" s="29" t="s">
        <v>65</v>
      </c>
      <c r="I27" s="29" t="s">
        <v>71</v>
      </c>
      <c r="J27" s="30" t="s">
        <v>68</v>
      </c>
      <c r="K27" s="23"/>
      <c r="L27" s="21"/>
    </row>
    <row r="28" spans="1:12" ht="19.5" customHeight="1">
      <c r="A28" s="31" t="s">
        <v>41</v>
      </c>
      <c r="B28" s="25" t="s">
        <v>39</v>
      </c>
      <c r="C28" s="41" t="s">
        <v>184</v>
      </c>
      <c r="D28" s="41" t="s">
        <v>184</v>
      </c>
      <c r="E28" s="41" t="s">
        <v>184</v>
      </c>
      <c r="F28" s="41" t="s">
        <v>184</v>
      </c>
      <c r="G28" s="41" t="s">
        <v>184</v>
      </c>
      <c r="H28" s="29" t="s">
        <v>59</v>
      </c>
      <c r="I28" s="29" t="s">
        <v>102</v>
      </c>
      <c r="J28" s="30" t="s">
        <v>72</v>
      </c>
      <c r="K28" s="23"/>
      <c r="L28" s="21"/>
    </row>
    <row r="29" spans="1:12" ht="21" customHeight="1">
      <c r="A29" s="32" t="s">
        <v>26</v>
      </c>
      <c r="B29" s="33" t="s">
        <v>22</v>
      </c>
      <c r="C29" s="34" t="s">
        <v>178</v>
      </c>
      <c r="D29" s="34" t="s">
        <v>118</v>
      </c>
      <c r="E29" s="34" t="s">
        <v>179</v>
      </c>
      <c r="F29" s="34" t="s">
        <v>180</v>
      </c>
      <c r="G29" s="34" t="s">
        <v>181</v>
      </c>
      <c r="H29" s="34" t="s">
        <v>63</v>
      </c>
      <c r="I29" s="34" t="s">
        <v>60</v>
      </c>
      <c r="J29" s="35" t="s">
        <v>62</v>
      </c>
      <c r="K29" s="23"/>
      <c r="L29" s="21"/>
    </row>
  </sheetData>
  <sheetProtection/>
  <autoFilter ref="C7:K29"/>
  <mergeCells count="15">
    <mergeCell ref="A1:J1"/>
    <mergeCell ref="A4:A6"/>
    <mergeCell ref="B4:B6"/>
    <mergeCell ref="C4:G4"/>
    <mergeCell ref="C5:C6"/>
    <mergeCell ref="D5:D6"/>
    <mergeCell ref="E5:E6"/>
    <mergeCell ref="K4:K6"/>
    <mergeCell ref="F5:F6"/>
    <mergeCell ref="G5:G6"/>
    <mergeCell ref="A2:J2"/>
    <mergeCell ref="H4:I4"/>
    <mergeCell ref="J4:J6"/>
    <mergeCell ref="H5:H6"/>
    <mergeCell ref="I5:I6"/>
  </mergeCells>
  <printOptions/>
  <pageMargins left="0.5511811023622047" right="0.5511811023622047" top="0.7086614173228347" bottom="0.2362204724409449" header="0.5118110236220472" footer="0.5118110236220472"/>
  <pageSetup firstPageNumber="56" useFirstPageNumber="1" horizontalDpi="600" verticalDpi="600" orientation="landscape" paperSize="9" scale="97" r:id="rId1"/>
  <headerFooter alignWithMargins="0">
    <oddHeader>&amp;C&amp;P</oddHeader>
  </headerFooter>
  <rowBreaks count="1" manualBreakCount="1">
    <brk id="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7.625" style="12" bestFit="1" customWidth="1"/>
    <col min="2" max="2" width="15.875" style="12" customWidth="1"/>
    <col min="3" max="8" width="9.125" style="12" customWidth="1"/>
    <col min="9" max="9" width="12.375" style="12" customWidth="1"/>
    <col min="10" max="16384" width="9.125" style="12" customWidth="1"/>
  </cols>
  <sheetData>
    <row r="2" spans="1:10" ht="15" customHeight="1">
      <c r="A2" s="68"/>
      <c r="B2" s="71" t="s">
        <v>6</v>
      </c>
      <c r="C2" s="74" t="s">
        <v>81</v>
      </c>
      <c r="D2" s="75"/>
      <c r="E2" s="75"/>
      <c r="F2" s="75"/>
      <c r="G2" s="76"/>
      <c r="H2" s="64" t="str">
        <f>CONCATENATE(PROPER(D11)," ",B9," г. в % к")</f>
        <v>Март 2021 г. в % к</v>
      </c>
      <c r="I2" s="65"/>
      <c r="J2" s="61" t="str">
        <f>CONCATENATE("Январь-"," ",CHAR(10),D11," ",CHAR(10),B9," г."," в % к ","январю-"," ",CHAR(10),E11," ",CHAR(10),B10," г.")</f>
        <v>Январь- 
март 
2021 г. в % к январю- 
марту 
2020 г.</v>
      </c>
    </row>
    <row r="3" spans="1:10" ht="15" customHeight="1">
      <c r="A3" s="69"/>
      <c r="B3" s="72"/>
      <c r="C3" s="77" t="str">
        <f>CONCATENATE(D11," ",CHAR(10),B9," г.")</f>
        <v>март 
2021 г.</v>
      </c>
      <c r="D3" s="77" t="str">
        <f>CONCATENATE(D12," ",CHAR(10),B9," г.")</f>
        <v>февраль 
2021 г.</v>
      </c>
      <c r="E3" s="77" t="str">
        <f>CONCATENATE(D11," ",CHAR(10),B10," г.")</f>
        <v>март 
2020 г.</v>
      </c>
      <c r="F3" s="77" t="str">
        <f>CONCATENATE("январь-"," ",CHAR(10),D11," ",CHAR(10),B9," г.")</f>
        <v>январь- 
март 
2021 г.</v>
      </c>
      <c r="G3" s="77" t="str">
        <f>CONCATENATE("январь-"," ",CHAR(10),D11," ",CHAR(10),B10," г.")</f>
        <v>январь- 
март 
2020 г.</v>
      </c>
      <c r="H3" s="66" t="str">
        <f>CONCATENATE(E12," ",CHAR(10),B9," г.")</f>
        <v>февралю 
2021 г.</v>
      </c>
      <c r="I3" s="61" t="str">
        <f>CONCATENATE(E11," ",CHAR(10),B10," г.")</f>
        <v>марту 
2020 г.</v>
      </c>
      <c r="J3" s="79"/>
    </row>
    <row r="4" spans="1:10" ht="27.75" customHeight="1">
      <c r="A4" s="70"/>
      <c r="B4" s="73"/>
      <c r="C4" s="78"/>
      <c r="D4" s="78"/>
      <c r="E4" s="78"/>
      <c r="F4" s="78"/>
      <c r="G4" s="78"/>
      <c r="H4" s="67"/>
      <c r="I4" s="62"/>
      <c r="J4" s="62"/>
    </row>
    <row r="5" spans="1:10" ht="15">
      <c r="A5" s="13" t="s">
        <v>4</v>
      </c>
      <c r="B5" s="13" t="s">
        <v>5</v>
      </c>
      <c r="C5" s="14">
        <v>1</v>
      </c>
      <c r="D5" s="14">
        <v>2</v>
      </c>
      <c r="E5" s="14">
        <v>3</v>
      </c>
      <c r="F5" s="14">
        <v>4</v>
      </c>
      <c r="G5" s="14">
        <v>5</v>
      </c>
      <c r="H5" s="15">
        <v>6</v>
      </c>
      <c r="I5" s="15">
        <v>7</v>
      </c>
      <c r="J5" s="16">
        <v>8</v>
      </c>
    </row>
    <row r="9" spans="1:2" ht="15">
      <c r="A9" s="12" t="s">
        <v>82</v>
      </c>
      <c r="B9" s="17">
        <v>2021</v>
      </c>
    </row>
    <row r="10" spans="1:8" ht="15">
      <c r="A10" s="12" t="s">
        <v>83</v>
      </c>
      <c r="B10" s="17">
        <v>2020</v>
      </c>
      <c r="G10" s="18"/>
      <c r="H10" s="18"/>
    </row>
    <row r="11" spans="1:5" ht="15">
      <c r="A11" s="12" t="s">
        <v>84</v>
      </c>
      <c r="B11" s="17">
        <v>3</v>
      </c>
      <c r="D11" s="19" t="str">
        <f>CHOOSE(B11,"январь","февраль","март","апрель","май","июнь","июль","август","сентябрь","октябрь","ноябрь","декабрь")</f>
        <v>март</v>
      </c>
      <c r="E11" s="12" t="str">
        <f>CHOOSE(B11,"январю","февралю","марту","апрелю","маю","июню","июлю","августу","сентябрю","октябрю","ноябрю","декабрю")</f>
        <v>марту</v>
      </c>
    </row>
    <row r="12" spans="1:5" ht="15">
      <c r="A12" s="12" t="s">
        <v>85</v>
      </c>
      <c r="B12" s="17">
        <v>2</v>
      </c>
      <c r="D12" s="19" t="str">
        <f>CHOOSE(B12,"январь","февраль","март","апрель","май","июнь","июль","август","сентябрь","октябрь","ноябрь","декабрь")</f>
        <v>февраль</v>
      </c>
      <c r="E12" s="12" t="str">
        <f>CHOOSE(B12,"январю","февралю","марту","апрелю","маю","июню","июлю","августу","сентябрю","октябрю","ноябрю","декабрю")</f>
        <v>февралю</v>
      </c>
    </row>
    <row r="14" spans="1:7" ht="15" customHeight="1">
      <c r="A14" s="12" t="s">
        <v>86</v>
      </c>
      <c r="B14" s="60" t="str">
        <f>CONCATENATE(D11," ",CHAR(10),B9," г.")</f>
        <v>март 
2021 г.</v>
      </c>
      <c r="D14" s="12">
        <v>1</v>
      </c>
      <c r="G14" s="20"/>
    </row>
    <row r="15" spans="2:7" ht="15">
      <c r="B15" s="60"/>
      <c r="G15" s="20"/>
    </row>
    <row r="16" spans="1:7" ht="15">
      <c r="A16" s="12" t="s">
        <v>87</v>
      </c>
      <c r="B16" s="60" t="str">
        <f>CONCATENATE(D12," ",CHAR(10),B9," г.")</f>
        <v>февраль 
2021 г.</v>
      </c>
      <c r="D16" s="12">
        <v>2</v>
      </c>
      <c r="G16" s="20"/>
    </row>
    <row r="17" ht="15">
      <c r="B17" s="60"/>
    </row>
    <row r="18" spans="1:4" ht="15">
      <c r="A18" s="12" t="s">
        <v>88</v>
      </c>
      <c r="B18" s="60" t="str">
        <f>CONCATENATE(D11," ",CHAR(10),B10," г.")</f>
        <v>март 
2020 г.</v>
      </c>
      <c r="D18" s="12">
        <v>3</v>
      </c>
    </row>
    <row r="19" ht="15">
      <c r="B19" s="60"/>
    </row>
    <row r="20" spans="1:4" ht="15">
      <c r="A20" s="12" t="s">
        <v>89</v>
      </c>
      <c r="B20" s="60" t="str">
        <f>CONCATENATE("январь-"," ",CHAR(10),D11," ",CHAR(10),B9," г.")</f>
        <v>январь- 
март 
2021 г.</v>
      </c>
      <c r="D20" s="12">
        <v>4</v>
      </c>
    </row>
    <row r="21" ht="33.75" customHeight="1">
      <c r="B21" s="60"/>
    </row>
    <row r="22" spans="1:4" ht="15">
      <c r="A22" s="12" t="s">
        <v>90</v>
      </c>
      <c r="B22" s="60" t="str">
        <f>CONCATENATE("январь-"," ",CHAR(10),D11," ",CHAR(10),B10," г.")</f>
        <v>январь- 
март 
2020 г.</v>
      </c>
      <c r="D22" s="12">
        <v>5</v>
      </c>
    </row>
    <row r="23" ht="31.5" customHeight="1">
      <c r="B23" s="60"/>
    </row>
    <row r="24" spans="1:4" ht="15">
      <c r="A24" s="12" t="s">
        <v>91</v>
      </c>
      <c r="B24" s="60" t="str">
        <f>CONCATENATE(E12," ",CHAR(10),B9," г.")</f>
        <v>февралю 
2021 г.</v>
      </c>
      <c r="D24" s="12">
        <v>6</v>
      </c>
    </row>
    <row r="25" ht="15">
      <c r="B25" s="60"/>
    </row>
    <row r="26" spans="1:4" ht="15">
      <c r="A26" s="12" t="s">
        <v>92</v>
      </c>
      <c r="B26" s="60" t="str">
        <f>CONCATENATE(E11," ",CHAR(10),B10," г.")</f>
        <v>марту 
2020 г.</v>
      </c>
      <c r="D26" s="12">
        <v>7</v>
      </c>
    </row>
    <row r="27" ht="15">
      <c r="B27" s="60"/>
    </row>
    <row r="28" spans="1:4" ht="15">
      <c r="A28" s="12" t="s">
        <v>93</v>
      </c>
      <c r="B28" s="60" t="str">
        <f>CONCATENATE("Январь-"," ",CHAR(10),D11," ",CHAR(10),B9," г."," в % к ","январю-"," ",CHAR(10),E11," ",CHAR(10),B10," г.")</f>
        <v>Январь- 
март 
2021 г. в % к январю- 
марту 
2020 г.</v>
      </c>
      <c r="D28" s="12">
        <v>8</v>
      </c>
    </row>
    <row r="29" ht="15">
      <c r="B29" s="60"/>
    </row>
    <row r="30" ht="59.25" customHeight="1">
      <c r="B30" s="60"/>
    </row>
    <row r="31" spans="1:3" ht="15">
      <c r="A31" s="12" t="s">
        <v>94</v>
      </c>
      <c r="B31" s="63" t="str">
        <f>CONCATENATE(PROPER(D11)," ",B9," г. в % к")</f>
        <v>Март 2021 г. в % к</v>
      </c>
      <c r="C31" s="63"/>
    </row>
  </sheetData>
  <sheetProtection/>
  <mergeCells count="21">
    <mergeCell ref="A2:A4"/>
    <mergeCell ref="B2:B4"/>
    <mergeCell ref="C2:G2"/>
    <mergeCell ref="G3:G4"/>
    <mergeCell ref="J2:J4"/>
    <mergeCell ref="C3:C4"/>
    <mergeCell ref="D3:D4"/>
    <mergeCell ref="E3:E4"/>
    <mergeCell ref="F3:F4"/>
    <mergeCell ref="B31:C31"/>
    <mergeCell ref="H2:I2"/>
    <mergeCell ref="H3:H4"/>
    <mergeCell ref="B14:B15"/>
    <mergeCell ref="B16:B17"/>
    <mergeCell ref="B18:B19"/>
    <mergeCell ref="B22:B23"/>
    <mergeCell ref="B24:B25"/>
    <mergeCell ref="B26:B27"/>
    <mergeCell ref="B20:B21"/>
    <mergeCell ref="I3:I4"/>
    <mergeCell ref="B28:B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p74_GorbunovaTS</dc:creator>
  <cp:keywords/>
  <dc:description/>
  <cp:lastModifiedBy>Крылова Дина Александровна</cp:lastModifiedBy>
  <cp:lastPrinted>2021-05-24T09:42:07Z</cp:lastPrinted>
  <dcterms:created xsi:type="dcterms:W3CDTF">2017-03-18T09:05:43Z</dcterms:created>
  <dcterms:modified xsi:type="dcterms:W3CDTF">2021-06-09T10:44:15Z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609a2132-7a4a-4224-b902-6ec9b9903782</vt:lpwstr>
  </property>
</Properties>
</file>