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2"/>
  </bookViews>
  <sheets>
    <sheet name="Лист1" sheetId="1" r:id="rId1"/>
    <sheet name="Лист2" sheetId="2" r:id="rId2"/>
    <sheet name="графики" sheetId="3" r:id="rId3"/>
    <sheet name="графики (2)" sheetId="4" r:id="rId4"/>
    <sheet name="Лист3" sheetId="5" state="hidden" r:id="rId5"/>
  </sheets>
  <definedNames>
    <definedName name="_xlnm._FilterDatabase" localSheetId="2" hidden="1">'графики'!$B$7:$C$18</definedName>
    <definedName name="_xlnm._FilterDatabase" localSheetId="3" hidden="1">'графики (2)'!$B$7:$C$26</definedName>
    <definedName name="_xlnm._FilterDatabase" localSheetId="0" hidden="1">'Лист1'!$C$7:$K$56</definedName>
    <definedName name="_xlnm.Print_Titles" localSheetId="2">'графики'!$4:$7</definedName>
    <definedName name="_xlnm.Print_Titles" localSheetId="3">'графики (2)'!$4:$7</definedName>
    <definedName name="_xlnm.Print_Titles" localSheetId="0">'Лист1'!$4:$7</definedName>
    <definedName name="_xlnm.Print_Area" localSheetId="2">'графики'!$A$1:$B$18</definedName>
    <definedName name="_xlnm.Print_Area" localSheetId="3">'графики (2)'!$A$1:$B$26</definedName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<sst xmlns="http://schemas.openxmlformats.org/spreadsheetml/2006/main" count="549" uniqueCount="365">
  <si>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</si>
  <si>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</si>
  <si>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</si>
  <si>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</si>
  <si>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</si>
  <si>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</si>
  <si>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</si>
  <si>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</si>
  <si>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</si>
  <si>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</si>
  <si>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</si>
  <si>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</si>
  <si>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</si>
  <si>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</si>
  <si>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</si>
  <si>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</si>
  <si>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</si>
  <si>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</si>
  <si>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</si>
  <si>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</si>
  <si>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</si>
  <si>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</si>
  <si>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</si>
  <si>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</si>
  <si>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</si>
  <si>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</si>
  <si>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</si>
  <si>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</si>
  <si>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</si>
  <si>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</si>
  <si>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</si>
  <si>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</si>
  <si>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</si>
  <si>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</si>
  <si>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</si>
  <si>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</si>
  <si>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</si>
  <si>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</si>
  <si>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</si>
  <si>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</si>
  <si>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</si>
  <si>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</si>
  <si>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</si>
  <si>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</si>
  <si>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</si>
  <si>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</si>
  <si>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</si>
  <si>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</si>
  <si>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</si>
  <si>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101.9</t>
  </si>
  <si>
    <t>107.0</t>
  </si>
  <si>
    <t>103.4</t>
  </si>
  <si>
    <t>106.6</t>
  </si>
  <si>
    <t>108.4</t>
  </si>
  <si>
    <t>106.4</t>
  </si>
  <si>
    <t>107.7</t>
  </si>
  <si>
    <t>106.3</t>
  </si>
  <si>
    <t>102.3</t>
  </si>
  <si>
    <t>102.7</t>
  </si>
  <si>
    <t>111.8</t>
  </si>
  <si>
    <t>106.0</t>
  </si>
  <si>
    <t>101.3</t>
  </si>
  <si>
    <t>112.5</t>
  </si>
  <si>
    <t>95.9</t>
  </si>
  <si>
    <t>110.4</t>
  </si>
  <si>
    <t>105.5</t>
  </si>
  <si>
    <t>97.8</t>
  </si>
  <si>
    <t>100.6</t>
  </si>
  <si>
    <t>109.7</t>
  </si>
  <si>
    <t>111.2</t>
  </si>
  <si>
    <t>108.6</t>
  </si>
  <si>
    <t>105.6</t>
  </si>
  <si>
    <t>102.5</t>
  </si>
  <si>
    <t>106.7</t>
  </si>
  <si>
    <t>105.4</t>
  </si>
  <si>
    <t>109.1</t>
  </si>
  <si>
    <t>112.9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</si>
  <si>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</si>
  <si>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</si>
  <si>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</si>
  <si>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</si>
  <si>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</si>
  <si>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</si>
  <si>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</si>
  <si>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</si>
  <si>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113.2</t>
  </si>
  <si>
    <t>107.3</t>
  </si>
  <si>
    <t>103.3</t>
  </si>
  <si>
    <t>108.9</t>
  </si>
  <si>
    <t>98.8</t>
  </si>
  <si>
    <t>102.6</t>
  </si>
  <si>
    <t>101.8</t>
  </si>
  <si>
    <t>104.8</t>
  </si>
  <si>
    <t>105.7</t>
  </si>
  <si>
    <t>99.8</t>
  </si>
  <si>
    <t>109.9</t>
  </si>
  <si>
    <t>99.7</t>
  </si>
  <si>
    <t>108.0</t>
  </si>
  <si>
    <t>97.4</t>
  </si>
  <si>
    <t>100.9</t>
  </si>
  <si>
    <t>106.5</t>
  </si>
  <si>
    <t>109.3</t>
  </si>
  <si>
    <t>106.2</t>
  </si>
  <si>
    <t>104.3</t>
  </si>
  <si>
    <t>100.0</t>
  </si>
  <si>
    <t>104.6</t>
  </si>
  <si>
    <t>97.1</t>
  </si>
  <si>
    <t>99.1</t>
  </si>
  <si>
    <t>108.1</t>
  </si>
  <si>
    <t>107.5</t>
  </si>
  <si>
    <t>106.8</t>
  </si>
  <si>
    <t>113.5</t>
  </si>
  <si>
    <t>103.5</t>
  </si>
  <si>
    <t>111.1</t>
  </si>
  <si>
    <t>107.4</t>
  </si>
  <si>
    <t>102.2</t>
  </si>
  <si>
    <t>103.6</t>
  </si>
  <si>
    <t>109.2</t>
  </si>
  <si>
    <t>99.0</t>
  </si>
  <si>
    <t>107.1</t>
  </si>
  <si>
    <t>107.8</t>
  </si>
  <si>
    <t>109.6</t>
  </si>
  <si>
    <t>90.7</t>
  </si>
  <si>
    <t>ПРЕДОСТАВЛЕНИЕ СОЦИАЛЬНЫХ УСЛУГ БЕЗ ОБЕСПЕЧЕНИЯ ПРОЖИВАНИЯ</t>
  </si>
  <si>
    <t>95.7</t>
  </si>
  <si>
    <t>96.6</t>
  </si>
  <si>
    <t>ПРОМЫШЛЕННОЕ ПРОИЗВОДСТВО</t>
  </si>
  <si>
    <t>100.8</t>
  </si>
  <si>
    <t>95.0</t>
  </si>
  <si>
    <t>106.9</t>
  </si>
  <si>
    <t>112.4</t>
  </si>
  <si>
    <t>90.8</t>
  </si>
  <si>
    <t>92.2</t>
  </si>
  <si>
    <t>116.4</t>
  </si>
  <si>
    <t>91.5</t>
  </si>
  <si>
    <t>97.2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</si>
  <si>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</si>
  <si>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</si>
  <si>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</si>
  <si>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</si>
  <si>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</si>
  <si>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</si>
  <si>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</si>
  <si>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</si>
  <si>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</si>
  <si>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</si>
  <si>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</si>
  <si>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</si>
  <si>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</si>
  <si>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</si>
  <si>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</si>
  <si>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</si>
  <si>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</si>
  <si>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119.7</t>
  </si>
  <si>
    <t>79.1</t>
  </si>
  <si>
    <t>84.2</t>
  </si>
  <si>
    <t>42176.9</t>
  </si>
  <si>
    <t>29057.5</t>
  </si>
  <si>
    <t>44581.1</t>
  </si>
  <si>
    <t>47927.6</t>
  </si>
  <si>
    <t>44838.1</t>
  </si>
  <si>
    <t>45439.3</t>
  </si>
  <si>
    <t>32951.9</t>
  </si>
  <si>
    <t>41404.5</t>
  </si>
  <si>
    <t>38519.8</t>
  </si>
  <si>
    <t>42492.5</t>
  </si>
  <si>
    <t>24261.4</t>
  </si>
  <si>
    <t>57725.6</t>
  </si>
  <si>
    <t>63601.6</t>
  </si>
  <si>
    <t>43855.9</t>
  </si>
  <si>
    <t>62944.1</t>
  </si>
  <si>
    <t>60435.0</t>
  </si>
  <si>
    <t>28506.7</t>
  </si>
  <si>
    <t>42957.6</t>
  </si>
  <si>
    <t>32558.1</t>
  </si>
  <si>
    <t>38170.4</t>
  </si>
  <si>
    <t>39291.6</t>
  </si>
  <si>
    <t>31668.4</t>
  </si>
  <si>
    <t>29863.6</t>
  </si>
  <si>
    <t>51457.2</t>
  </si>
  <si>
    <t>40562.4</t>
  </si>
  <si>
    <t>116.1</t>
  </si>
  <si>
    <t>111.7</t>
  </si>
  <si>
    <t>35199.4</t>
  </si>
  <si>
    <t>36075.7</t>
  </si>
  <si>
    <t>35995.4</t>
  </si>
  <si>
    <t>33696.7</t>
  </si>
  <si>
    <t>40090.7</t>
  </si>
  <si>
    <t>20027.9</t>
  </si>
  <si>
    <t>43137.7</t>
  </si>
  <si>
    <t>27069.1</t>
  </si>
  <si>
    <t>41762.6</t>
  </si>
  <si>
    <t>29229.8</t>
  </si>
  <si>
    <t>36470.8</t>
  </si>
  <si>
    <t>37736.4</t>
  </si>
  <si>
    <t>27275.1</t>
  </si>
  <si>
    <t>112.8</t>
  </si>
  <si>
    <t>118.5</t>
  </si>
  <si>
    <t>29014.4</t>
  </si>
  <si>
    <t>113.7</t>
  </si>
  <si>
    <t>44837.6</t>
  </si>
  <si>
    <t>43488.9</t>
  </si>
  <si>
    <t>43330.1</t>
  </si>
  <si>
    <t>41382.6</t>
  </si>
  <si>
    <t>32792.4</t>
  </si>
  <si>
    <t>29356.1</t>
  </si>
  <si>
    <t>31398.6</t>
  </si>
  <si>
    <t>28921.9</t>
  </si>
  <si>
    <t>48850.1</t>
  </si>
  <si>
    <t>46100.1</t>
  </si>
  <si>
    <t>46591.0</t>
  </si>
  <si>
    <t>44205.6</t>
  </si>
  <si>
    <t>50597.4</t>
  </si>
  <si>
    <t>46353.5</t>
  </si>
  <si>
    <t>50704.4</t>
  </si>
  <si>
    <t>45932.1</t>
  </si>
  <si>
    <t>49664.5</t>
  </si>
  <si>
    <t>47035.0</t>
  </si>
  <si>
    <t>46927.0</t>
  </si>
  <si>
    <t>44749.6</t>
  </si>
  <si>
    <t>46636.8</t>
  </si>
  <si>
    <t>43922.0</t>
  </si>
  <si>
    <t>46507.0</t>
  </si>
  <si>
    <t>44077.5</t>
  </si>
  <si>
    <t>35124.3</t>
  </si>
  <si>
    <t>32733.0</t>
  </si>
  <si>
    <t>34345.6</t>
  </si>
  <si>
    <t>32117.2</t>
  </si>
  <si>
    <t>44654.7</t>
  </si>
  <si>
    <t>40883.1</t>
  </si>
  <si>
    <t>42241.7</t>
  </si>
  <si>
    <t>39088.9</t>
  </si>
  <si>
    <t>43309.7</t>
  </si>
  <si>
    <t>38545.0</t>
  </si>
  <si>
    <t>41323.8</t>
  </si>
  <si>
    <t>37870.8</t>
  </si>
  <si>
    <t>43946.1</t>
  </si>
  <si>
    <t>40796.3</t>
  </si>
  <si>
    <t>43482.8</t>
  </si>
  <si>
    <t>41016.6</t>
  </si>
  <si>
    <t>26039.2</t>
  </si>
  <si>
    <t>23292.9</t>
  </si>
  <si>
    <t>25462.2</t>
  </si>
  <si>
    <t>23137.3</t>
  </si>
  <si>
    <t>58808.8</t>
  </si>
  <si>
    <t>58910.0</t>
  </si>
  <si>
    <t>57248.1</t>
  </si>
  <si>
    <t>53934.0</t>
  </si>
  <si>
    <t>60876.4</t>
  </si>
  <si>
    <t>57716.1</t>
  </si>
  <si>
    <t>58218.5</t>
  </si>
  <si>
    <t>55210.7</t>
  </si>
  <si>
    <t>48190.1</t>
  </si>
  <si>
    <t>40683.9</t>
  </si>
  <si>
    <t>45667.7</t>
  </si>
  <si>
    <t>40487.3</t>
  </si>
  <si>
    <t>71255.7</t>
  </si>
  <si>
    <t>94646.5</t>
  </si>
  <si>
    <t>66213.7</t>
  </si>
  <si>
    <t>72886.8</t>
  </si>
  <si>
    <t>75.3</t>
  </si>
  <si>
    <t>67120.5</t>
  </si>
  <si>
    <t>57682.7</t>
  </si>
  <si>
    <t>62359.3</t>
  </si>
  <si>
    <t>58455.8</t>
  </si>
  <si>
    <t>30544.9</t>
  </si>
  <si>
    <t>29091.2</t>
  </si>
  <si>
    <t>28869.6</t>
  </si>
  <si>
    <t>42950.9</t>
  </si>
  <si>
    <t>43471.7</t>
  </si>
  <si>
    <t>41463.4</t>
  </si>
  <si>
    <t>40155.0</t>
  </si>
  <si>
    <t>32858.4</t>
  </si>
  <si>
    <t>30310.4</t>
  </si>
  <si>
    <t>32524.7</t>
  </si>
  <si>
    <t>30170.6</t>
  </si>
  <si>
    <t>39546.8</t>
  </si>
  <si>
    <t>38545.9</t>
  </si>
  <si>
    <t>40387.2</t>
  </si>
  <si>
    <t>38277.8</t>
  </si>
  <si>
    <t>40865.2</t>
  </si>
  <si>
    <t>39822.0</t>
  </si>
  <si>
    <t>41788.0</t>
  </si>
  <si>
    <t>39622.9</t>
  </si>
  <si>
    <t>30604.8</t>
  </si>
  <si>
    <t>29462.3</t>
  </si>
  <si>
    <t>31849.2</t>
  </si>
  <si>
    <t>28641.3</t>
  </si>
  <si>
    <t>31530.1</t>
  </si>
  <si>
    <t>31640.6</t>
  </si>
  <si>
    <t>30556.6</t>
  </si>
  <si>
    <t>30879.6</t>
  </si>
  <si>
    <t>55291.0</t>
  </si>
  <si>
    <t>59949.7</t>
  </si>
  <si>
    <t>51540.3</t>
  </si>
  <si>
    <t>52917.3</t>
  </si>
  <si>
    <t>42498.8</t>
  </si>
  <si>
    <t>38653.0</t>
  </si>
  <si>
    <t>40043.9</t>
  </si>
  <si>
    <t>37620.4</t>
  </si>
  <si>
    <t>37200.3</t>
  </si>
  <si>
    <t>35555.2</t>
  </si>
  <si>
    <t>36491.0</t>
  </si>
  <si>
    <t>34095.5</t>
  </si>
  <si>
    <t>130.2</t>
  </si>
  <si>
    <t>147.0</t>
  </si>
  <si>
    <t>133.0</t>
  </si>
  <si>
    <t>38627.3</t>
  </si>
  <si>
    <t>37601.8</t>
  </si>
  <si>
    <t>36922.8</t>
  </si>
  <si>
    <t>36466.4</t>
  </si>
  <si>
    <t>39189.0</t>
  </si>
  <si>
    <t>38970.6</t>
  </si>
  <si>
    <t>37272.6</t>
  </si>
  <si>
    <t>37628.0</t>
  </si>
  <si>
    <t>139.3</t>
  </si>
  <si>
    <t>40325.5</t>
  </si>
  <si>
    <t>34741.2</t>
  </si>
  <si>
    <t>37570.2</t>
  </si>
  <si>
    <t>33319.0</t>
  </si>
  <si>
    <t>38976.1</t>
  </si>
  <si>
    <t>23990.2</t>
  </si>
  <si>
    <t>40641.3</t>
  </si>
  <si>
    <t>26707.8</t>
  </si>
  <si>
    <t>162.5</t>
  </si>
  <si>
    <t>152.2</t>
  </si>
  <si>
    <t>21163.6</t>
  </si>
  <si>
    <t>18640.7</t>
  </si>
  <si>
    <t>21258.1</t>
  </si>
  <si>
    <t>18891.8</t>
  </si>
  <si>
    <t>136.0</t>
  </si>
  <si>
    <t>119.3</t>
  </si>
  <si>
    <t>39127.4</t>
  </si>
  <si>
    <t>37793.3</t>
  </si>
  <si>
    <t>38932.6</t>
  </si>
  <si>
    <t>37992.6</t>
  </si>
  <si>
    <t>70.3</t>
  </si>
  <si>
    <t>23442.3</t>
  </si>
  <si>
    <t>24058.3</t>
  </si>
  <si>
    <t>24479.0</t>
  </si>
  <si>
    <t>23668.6</t>
  </si>
  <si>
    <t>86.6</t>
  </si>
  <si>
    <t>30.6</t>
  </si>
  <si>
    <t>44.8</t>
  </si>
  <si>
    <t>39962.5</t>
  </si>
  <si>
    <t>40844.2</t>
  </si>
  <si>
    <t>39916.4</t>
  </si>
  <si>
    <t>39051.8</t>
  </si>
  <si>
    <t>30271.7</t>
  </si>
  <si>
    <t>28509.1</t>
  </si>
  <si>
    <t>29656.5</t>
  </si>
  <si>
    <t>27923.8</t>
  </si>
  <si>
    <t>39734.2</t>
  </si>
  <si>
    <t>37267.0</t>
  </si>
  <si>
    <t>40305.8</t>
  </si>
  <si>
    <t>37534.2</t>
  </si>
  <si>
    <t>41254.8</t>
  </si>
  <si>
    <t>38407.6</t>
  </si>
  <si>
    <t>41900.2</t>
  </si>
  <si>
    <t>38883.9</t>
  </si>
  <si>
    <t>29048.0</t>
  </si>
  <si>
    <t>27204.6</t>
  </si>
  <si>
    <t>27780.8</t>
  </si>
  <si>
    <t>26547.0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</si>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</sst>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\ _₽"/>
    <numFmt numFmtId="182" formatCode="0.0%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38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8" fillId="24" borderId="0" xfId="62" applyFill="1" applyProtection="1">
      <alignment/>
      <protection locked="0"/>
    </xf>
    <xf numFmtId="0" fontId="38" fillId="0" borderId="0" xfId="62" applyAlignment="1">
      <alignment/>
      <protection/>
    </xf>
    <xf numFmtId="0" fontId="38" fillId="0" borderId="0" xfId="62" applyAlignment="1">
      <alignment horizontal="center"/>
      <protection/>
    </xf>
    <xf numFmtId="0" fontId="38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6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7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7" fillId="0" borderId="15" xfId="63" applyFont="1" applyFill="1" applyBorder="1" applyAlignment="1">
      <alignment wrapText="1"/>
      <protection/>
    </xf>
    <xf numFmtId="0" fontId="27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3" fillId="0" borderId="21" xfId="63" applyFont="1" applyFill="1" applyBorder="1" applyAlignment="1">
      <alignment wrapText="1"/>
      <protection/>
    </xf>
    <xf numFmtId="0" fontId="29" fillId="0" borderId="16" xfId="63" applyFont="1" applyFill="1" applyBorder="1" applyAlignment="1">
      <alignment horizontal="right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1" fontId="18" fillId="25" borderId="0" xfId="0" applyNumberFormat="1" applyFont="1" applyFill="1" applyAlignment="1">
      <alignment/>
    </xf>
    <xf numFmtId="1" fontId="20" fillId="25" borderId="10" xfId="0" applyNumberFormat="1" applyFont="1" applyFill="1" applyBorder="1" applyAlignment="1">
      <alignment horizontal="center" vertical="center" wrapText="1"/>
    </xf>
    <xf numFmtId="0" fontId="21" fillId="25" borderId="13" xfId="63" applyFont="1" applyFill="1" applyBorder="1" applyAlignment="1">
      <alignment wrapText="1"/>
      <protection/>
    </xf>
    <xf numFmtId="0" fontId="24" fillId="25" borderId="16" xfId="63" applyFont="1" applyFill="1" applyBorder="1" applyAlignment="1">
      <alignment horizontal="right" wrapText="1"/>
      <protection/>
    </xf>
    <xf numFmtId="0" fontId="21" fillId="25" borderId="16" xfId="63" applyFont="1" applyFill="1" applyBorder="1" applyAlignment="1">
      <alignment horizontal="right" wrapText="1"/>
      <protection/>
    </xf>
    <xf numFmtId="0" fontId="21" fillId="25" borderId="19" xfId="63" applyFont="1" applyFill="1" applyBorder="1" applyAlignment="1">
      <alignment horizontal="right" wrapText="1"/>
      <protection/>
    </xf>
    <xf numFmtId="0" fontId="21" fillId="25" borderId="22" xfId="63" applyFont="1" applyFill="1" applyBorder="1" applyAlignment="1">
      <alignment horizontal="right" wrapText="1"/>
      <protection/>
    </xf>
    <xf numFmtId="0" fontId="29" fillId="25" borderId="16" xfId="63" applyFont="1" applyFill="1" applyBorder="1" applyAlignment="1">
      <alignment horizontal="right" wrapText="1"/>
      <protection/>
    </xf>
    <xf numFmtId="1" fontId="0" fillId="25" borderId="0" xfId="0" applyNumberFormat="1" applyFill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6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6" borderId="25" xfId="61" applyNumberFormat="1" applyFont="1" applyFill="1" applyBorder="1" applyAlignment="1">
      <alignment horizontal="center" vertical="center" wrapText="1"/>
      <protection/>
    </xf>
    <xf numFmtId="0" fontId="21" fillId="26" borderId="26" xfId="61" applyNumberFormat="1" applyFont="1" applyFill="1" applyBorder="1" applyAlignment="1">
      <alignment horizontal="center" vertical="center" wrapText="1"/>
      <protection/>
    </xf>
    <xf numFmtId="0" fontId="38" fillId="0" borderId="0" xfId="62" applyAlignment="1">
      <alignment horizont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26" borderId="27" xfId="61" applyNumberFormat="1" applyFont="1" applyFill="1" applyBorder="1" applyAlignment="1">
      <alignment horizontal="center" vertical="center" wrapText="1"/>
      <protection/>
    </xf>
    <xf numFmtId="0" fontId="38" fillId="0" borderId="0" xfId="62" applyAlignment="1">
      <alignment horizontal="center"/>
      <protection/>
    </xf>
    <xf numFmtId="0" fontId="21" fillId="26" borderId="28" xfId="61" applyNumberFormat="1" applyFont="1" applyFill="1" applyBorder="1" applyAlignment="1">
      <alignment horizontal="center" vertical="center" wrapText="1"/>
      <protection/>
    </xf>
    <xf numFmtId="0" fontId="21" fillId="26" borderId="29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  <xf numFmtId="0" fontId="27" fillId="0" borderId="18" xfId="63" applyFont="1" applyFill="1" applyBorder="1" applyAlignment="1">
      <alignment horizontal="left" wrapText="1" indent="2"/>
      <protection/>
    </xf>
    <xf numFmtId="181" fontId="21" fillId="25" borderId="16" xfId="63" applyNumberFormat="1" applyFont="1" applyFill="1" applyBorder="1" applyAlignment="1">
      <alignment horizontal="right" wrapText="1"/>
      <protection/>
    </xf>
    <xf numFmtId="181" fontId="21" fillId="25" borderId="19" xfId="63" applyNumberFormat="1" applyFont="1" applyFill="1" applyBorder="1" applyAlignment="1">
      <alignment horizontal="right" wrapText="1"/>
      <protection/>
    </xf>
    <xf numFmtId="182" fontId="21" fillId="0" borderId="17" xfId="63" applyNumberFormat="1" applyFont="1" applyFill="1" applyBorder="1" applyAlignment="1">
      <alignment horizontal="right" wrapText="1"/>
      <protection/>
    </xf>
    <xf numFmtId="182" fontId="21" fillId="0" borderId="20" xfId="63" applyNumberFormat="1" applyFont="1" applyFill="1" applyBorder="1" applyAlignment="1">
      <alignment horizontal="righ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Размер среднемесячной начисленной заработной платы по итогам 1 квартала 2021 года по некоторым видам деятельности (руб.)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85"/>
          <c:w val="0.97725"/>
          <c:h val="0.842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графики!$A$8:$A$18</c:f>
              <c:strCache/>
            </c:strRef>
          </c:cat>
          <c:val>
            <c:numRef>
              <c:f>графики!$B$8:$B$18</c:f>
              <c:numCache/>
            </c:numRef>
          </c:val>
          <c:shape val="box"/>
        </c:ser>
        <c:overlap val="100"/>
        <c:shape val="box"/>
        <c:axId val="6497792"/>
        <c:axId val="58480129"/>
      </c:bar3D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inMax"/>
        </c:scaling>
        <c:axPos val="l"/>
        <c:delete val="1"/>
        <c:majorTickMark val="out"/>
        <c:minorTickMark val="none"/>
        <c:tickLblPos val="nextTo"/>
        <c:crossAx val="6497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изменения среднемесячной начисленной заработной платы по итогам 1 квартала 2021 года в сравнении с 1 кварталом 2020 года   (%)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675"/>
          <c:w val="0.9807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'графики (2)'!$B$4:$B$6</c:f>
              <c:strCache>
                <c:ptCount val="1"/>
                <c:pt idx="0">
                  <c:v>Январь- 
март 
2021 г. в % к январю- 
марту 
2020 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'графики (2)'!$A$8:$A$26</c:f>
              <c:strCache/>
            </c:strRef>
          </c:cat>
          <c:val>
            <c:numRef>
              <c:f>'графики (2)'!$B$8:$B$26</c:f>
              <c:numCache/>
            </c:numRef>
          </c:val>
          <c:shape val="box"/>
        </c:ser>
        <c:overlap val="100"/>
        <c:shape val="box"/>
        <c:axId val="56559114"/>
        <c:axId val="39269979"/>
      </c:bar3D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l"/>
        <c:delete val="1"/>
        <c:majorTickMark val="out"/>
        <c:minorTickMark val="none"/>
        <c:tickLblPos val="nextTo"/>
        <c:crossAx val="56559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95250</xdr:rowOff>
    </xdr:from>
    <xdr:to>
      <xdr:col>18</xdr:col>
      <xdr:colOff>152400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5934075" y="1971675"/>
        <a:ext cx="98393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</xdr:row>
      <xdr:rowOff>342900</xdr:rowOff>
    </xdr:from>
    <xdr:to>
      <xdr:col>21</xdr:col>
      <xdr:colOff>9525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6286500" y="1152525"/>
        <a:ext cx="116300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F40" sqref="F40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6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71" t="s">
        <v>152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2.75">
      <c r="A3" s="2"/>
      <c r="B3" s="6"/>
      <c r="C3" s="9"/>
      <c r="D3" s="9"/>
      <c r="E3" s="9"/>
      <c r="F3" s="53"/>
      <c r="G3" s="9"/>
      <c r="H3" s="2"/>
      <c r="I3" s="2"/>
      <c r="J3" s="3"/>
    </row>
    <row r="4" spans="1:11" ht="12.75" customHeight="1">
      <c r="A4" s="73"/>
      <c r="B4" s="76" t="s">
        <v>6</v>
      </c>
      <c r="C4" s="79" t="s">
        <v>136</v>
      </c>
      <c r="D4" s="80"/>
      <c r="E4" s="80"/>
      <c r="F4" s="80"/>
      <c r="G4" s="81"/>
      <c r="H4" s="70" t="str">
        <f>Лист2!H2</f>
        <v>Март 2021 г. в % к</v>
      </c>
      <c r="I4" s="70"/>
      <c r="J4" s="70" t="str">
        <f>Лист2!J2</f>
        <v>Январь- 
март 
2021 г. в % к январю- 
марту 
2020 г.</v>
      </c>
      <c r="K4" s="62"/>
    </row>
    <row r="5" spans="1:11" ht="12.75" customHeight="1">
      <c r="A5" s="74"/>
      <c r="B5" s="77"/>
      <c r="C5" s="65" t="str">
        <f>Лист2!C3</f>
        <v>март 
2021 г.</v>
      </c>
      <c r="D5" s="65" t="str">
        <f>Лист2!D3</f>
        <v>февраль 
2021 г.</v>
      </c>
      <c r="E5" s="65" t="str">
        <f>Лист2!E3</f>
        <v>март 
2020 г.</v>
      </c>
      <c r="F5" s="63" t="str">
        <f>Лист2!F3</f>
        <v>январь- 
март 
2021 г.</v>
      </c>
      <c r="G5" s="65" t="str">
        <f>Лист2!G3</f>
        <v>январь- 
март 
2020 г.</v>
      </c>
      <c r="H5" s="69" t="str">
        <f>Лист2!H3</f>
        <v>февралю 
2021 г.</v>
      </c>
      <c r="I5" s="70" t="str">
        <f>Лист2!I3</f>
        <v>марту 
2020 г.</v>
      </c>
      <c r="J5" s="70"/>
      <c r="K5" s="62"/>
    </row>
    <row r="6" spans="1:11" ht="71.25" customHeight="1">
      <c r="A6" s="75"/>
      <c r="B6" s="78"/>
      <c r="C6" s="66"/>
      <c r="D6" s="66"/>
      <c r="E6" s="66"/>
      <c r="F6" s="64"/>
      <c r="G6" s="66"/>
      <c r="H6" s="69"/>
      <c r="I6" s="70"/>
      <c r="J6" s="70"/>
      <c r="K6" s="62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54">
        <v>4</v>
      </c>
      <c r="G7" s="10">
        <v>5</v>
      </c>
      <c r="H7" s="1">
        <v>6</v>
      </c>
      <c r="I7" s="1">
        <v>7</v>
      </c>
      <c r="J7" s="4">
        <v>8</v>
      </c>
      <c r="K7" s="25"/>
    </row>
    <row r="8" spans="1:12" ht="14.25" customHeight="1">
      <c r="A8" s="27" t="s">
        <v>26</v>
      </c>
      <c r="B8" s="28" t="s">
        <v>48</v>
      </c>
      <c r="C8" s="29" t="s">
        <v>48</v>
      </c>
      <c r="D8" s="29" t="s">
        <v>48</v>
      </c>
      <c r="E8" s="29" t="s">
        <v>48</v>
      </c>
      <c r="F8" s="55" t="s">
        <v>48</v>
      </c>
      <c r="G8" s="29" t="s">
        <v>48</v>
      </c>
      <c r="H8" s="29" t="s">
        <v>48</v>
      </c>
      <c r="I8" s="29" t="s">
        <v>48</v>
      </c>
      <c r="J8" s="30" t="s">
        <v>48</v>
      </c>
      <c r="K8" s="23"/>
      <c r="L8" s="12"/>
    </row>
    <row r="9" spans="1:12" ht="12.75" customHeight="1">
      <c r="A9" s="31" t="s">
        <v>33</v>
      </c>
      <c r="B9" s="32" t="s">
        <v>48</v>
      </c>
      <c r="C9" s="33" t="s">
        <v>200</v>
      </c>
      <c r="D9" s="33" t="s">
        <v>156</v>
      </c>
      <c r="E9" s="33" t="s">
        <v>201</v>
      </c>
      <c r="F9" s="56" t="s">
        <v>202</v>
      </c>
      <c r="G9" s="33" t="s">
        <v>203</v>
      </c>
      <c r="H9" s="33" t="s">
        <v>56</v>
      </c>
      <c r="I9" s="33" t="s">
        <v>79</v>
      </c>
      <c r="J9" s="34" t="s">
        <v>84</v>
      </c>
      <c r="K9" s="26"/>
      <c r="L9" s="22"/>
    </row>
    <row r="10" spans="1:12" ht="23.25" customHeight="1">
      <c r="A10" s="35" t="s">
        <v>27</v>
      </c>
      <c r="B10" s="32" t="s">
        <v>7</v>
      </c>
      <c r="C10" s="36" t="s">
        <v>204</v>
      </c>
      <c r="D10" s="36" t="s">
        <v>157</v>
      </c>
      <c r="E10" s="36" t="s">
        <v>205</v>
      </c>
      <c r="F10" s="57" t="s">
        <v>206</v>
      </c>
      <c r="G10" s="36" t="s">
        <v>207</v>
      </c>
      <c r="H10" s="36" t="s">
        <v>76</v>
      </c>
      <c r="I10" s="36" t="s">
        <v>182</v>
      </c>
      <c r="J10" s="37" t="s">
        <v>70</v>
      </c>
      <c r="K10" s="26"/>
      <c r="L10" s="22"/>
    </row>
    <row r="11" spans="1:12" ht="12" customHeight="1">
      <c r="A11" s="35" t="s">
        <v>126</v>
      </c>
      <c r="B11" s="32" t="s">
        <v>48</v>
      </c>
      <c r="C11" s="36" t="s">
        <v>208</v>
      </c>
      <c r="D11" s="36" t="s">
        <v>158</v>
      </c>
      <c r="E11" s="36" t="s">
        <v>209</v>
      </c>
      <c r="F11" s="57" t="s">
        <v>210</v>
      </c>
      <c r="G11" s="36" t="s">
        <v>211</v>
      </c>
      <c r="H11" s="36" t="s">
        <v>121</v>
      </c>
      <c r="I11" s="36" t="s">
        <v>60</v>
      </c>
      <c r="J11" s="37" t="s">
        <v>74</v>
      </c>
      <c r="K11" s="26"/>
      <c r="L11" s="22"/>
    </row>
    <row r="12" spans="1:12" ht="12.75" customHeight="1">
      <c r="A12" s="38" t="s">
        <v>28</v>
      </c>
      <c r="B12" s="32" t="s">
        <v>8</v>
      </c>
      <c r="C12" s="36" t="s">
        <v>212</v>
      </c>
      <c r="D12" s="36" t="s">
        <v>159</v>
      </c>
      <c r="E12" s="36" t="s">
        <v>213</v>
      </c>
      <c r="F12" s="57" t="s">
        <v>214</v>
      </c>
      <c r="G12" s="36" t="s">
        <v>215</v>
      </c>
      <c r="H12" s="36" t="s">
        <v>71</v>
      </c>
      <c r="I12" s="36" t="s">
        <v>117</v>
      </c>
      <c r="J12" s="37" t="s">
        <v>64</v>
      </c>
      <c r="K12" s="26"/>
      <c r="L12" s="22"/>
    </row>
    <row r="13" spans="1:12" ht="12.75" customHeight="1">
      <c r="A13" s="38" t="s">
        <v>29</v>
      </c>
      <c r="B13" s="32" t="s">
        <v>9</v>
      </c>
      <c r="C13" s="36" t="s">
        <v>216</v>
      </c>
      <c r="D13" s="36" t="s">
        <v>160</v>
      </c>
      <c r="E13" s="36" t="s">
        <v>217</v>
      </c>
      <c r="F13" s="57" t="s">
        <v>218</v>
      </c>
      <c r="G13" s="36" t="s">
        <v>219</v>
      </c>
      <c r="H13" s="36" t="s">
        <v>77</v>
      </c>
      <c r="I13" s="36" t="s">
        <v>71</v>
      </c>
      <c r="J13" s="37" t="s">
        <v>83</v>
      </c>
      <c r="K13" s="26"/>
      <c r="L13" s="22"/>
    </row>
    <row r="14" spans="1:12" ht="20.25" customHeight="1">
      <c r="A14" s="38" t="s">
        <v>0</v>
      </c>
      <c r="B14" s="32" t="s">
        <v>10</v>
      </c>
      <c r="C14" s="36" t="s">
        <v>220</v>
      </c>
      <c r="D14" s="36" t="s">
        <v>161</v>
      </c>
      <c r="E14" s="36" t="s">
        <v>221</v>
      </c>
      <c r="F14" s="57" t="s">
        <v>222</v>
      </c>
      <c r="G14" s="36" t="s">
        <v>223</v>
      </c>
      <c r="H14" s="36" t="s">
        <v>90</v>
      </c>
      <c r="I14" s="36" t="s">
        <v>102</v>
      </c>
      <c r="J14" s="37" t="s">
        <v>65</v>
      </c>
      <c r="K14" s="26"/>
      <c r="L14" s="22"/>
    </row>
    <row r="15" spans="1:12" ht="31.5" customHeight="1">
      <c r="A15" s="38" t="s">
        <v>38</v>
      </c>
      <c r="B15" s="32" t="s">
        <v>11</v>
      </c>
      <c r="C15" s="36" t="s">
        <v>224</v>
      </c>
      <c r="D15" s="36" t="s">
        <v>162</v>
      </c>
      <c r="E15" s="36" t="s">
        <v>225</v>
      </c>
      <c r="F15" s="57" t="s">
        <v>226</v>
      </c>
      <c r="G15" s="36" t="s">
        <v>227</v>
      </c>
      <c r="H15" s="36" t="s">
        <v>52</v>
      </c>
      <c r="I15" s="36" t="s">
        <v>86</v>
      </c>
      <c r="J15" s="37" t="s">
        <v>129</v>
      </c>
      <c r="K15" s="26"/>
      <c r="L15" s="22"/>
    </row>
    <row r="16" spans="1:12" ht="12.75" customHeight="1">
      <c r="A16" s="35" t="s">
        <v>39</v>
      </c>
      <c r="B16" s="32" t="s">
        <v>12</v>
      </c>
      <c r="C16" s="36" t="s">
        <v>228</v>
      </c>
      <c r="D16" s="36" t="s">
        <v>163</v>
      </c>
      <c r="E16" s="36" t="s">
        <v>229</v>
      </c>
      <c r="F16" s="57" t="s">
        <v>230</v>
      </c>
      <c r="G16" s="36" t="s">
        <v>231</v>
      </c>
      <c r="H16" s="36" t="s">
        <v>120</v>
      </c>
      <c r="I16" s="36" t="s">
        <v>117</v>
      </c>
      <c r="J16" s="37" t="s">
        <v>108</v>
      </c>
      <c r="K16" s="26"/>
      <c r="L16" s="22"/>
    </row>
    <row r="17" spans="1:12" ht="21.75" customHeight="1">
      <c r="A17" s="35" t="s">
        <v>40</v>
      </c>
      <c r="B17" s="32" t="s">
        <v>13</v>
      </c>
      <c r="C17" s="36" t="s">
        <v>232</v>
      </c>
      <c r="D17" s="36" t="s">
        <v>164</v>
      </c>
      <c r="E17" s="36" t="s">
        <v>233</v>
      </c>
      <c r="F17" s="57" t="s">
        <v>234</v>
      </c>
      <c r="G17" s="36" t="s">
        <v>235</v>
      </c>
      <c r="H17" s="36" t="s">
        <v>130</v>
      </c>
      <c r="I17" s="36" t="s">
        <v>130</v>
      </c>
      <c r="J17" s="37" t="s">
        <v>75</v>
      </c>
      <c r="K17" s="26"/>
      <c r="L17" s="22"/>
    </row>
    <row r="18" spans="1:12" ht="12" customHeight="1">
      <c r="A18" s="35" t="s">
        <v>41</v>
      </c>
      <c r="B18" s="32" t="s">
        <v>14</v>
      </c>
      <c r="C18" s="36" t="s">
        <v>236</v>
      </c>
      <c r="D18" s="36" t="s">
        <v>165</v>
      </c>
      <c r="E18" s="36" t="s">
        <v>237</v>
      </c>
      <c r="F18" s="57" t="s">
        <v>238</v>
      </c>
      <c r="G18" s="36" t="s">
        <v>239</v>
      </c>
      <c r="H18" s="36" t="s">
        <v>51</v>
      </c>
      <c r="I18" s="36" t="s">
        <v>55</v>
      </c>
      <c r="J18" s="37" t="s">
        <v>60</v>
      </c>
      <c r="K18" s="26"/>
      <c r="L18" s="22"/>
    </row>
    <row r="19" spans="1:12" ht="21.75" customHeight="1">
      <c r="A19" s="35" t="s">
        <v>42</v>
      </c>
      <c r="B19" s="32" t="s">
        <v>15</v>
      </c>
      <c r="C19" s="36" t="s">
        <v>240</v>
      </c>
      <c r="D19" s="36" t="s">
        <v>166</v>
      </c>
      <c r="E19" s="36" t="s">
        <v>241</v>
      </c>
      <c r="F19" s="57" t="s">
        <v>242</v>
      </c>
      <c r="G19" s="36" t="s">
        <v>243</v>
      </c>
      <c r="H19" s="36" t="s">
        <v>86</v>
      </c>
      <c r="I19" s="36" t="s">
        <v>59</v>
      </c>
      <c r="J19" s="37" t="s">
        <v>80</v>
      </c>
      <c r="K19" s="26"/>
      <c r="L19" s="22"/>
    </row>
    <row r="20" spans="1:12" ht="12.75" customHeight="1">
      <c r="A20" s="35" t="s">
        <v>43</v>
      </c>
      <c r="B20" s="32" t="s">
        <v>16</v>
      </c>
      <c r="C20" s="36" t="s">
        <v>244</v>
      </c>
      <c r="D20" s="36" t="s">
        <v>167</v>
      </c>
      <c r="E20" s="36" t="s">
        <v>245</v>
      </c>
      <c r="F20" s="57" t="s">
        <v>246</v>
      </c>
      <c r="G20" s="36" t="s">
        <v>247</v>
      </c>
      <c r="H20" s="36" t="s">
        <v>49</v>
      </c>
      <c r="I20" s="36" t="s">
        <v>94</v>
      </c>
      <c r="J20" s="37" t="s">
        <v>82</v>
      </c>
      <c r="K20" s="26"/>
      <c r="L20" s="22"/>
    </row>
    <row r="21" spans="1:12" ht="11.25" customHeight="1">
      <c r="A21" s="35" t="s">
        <v>44</v>
      </c>
      <c r="B21" s="32" t="s">
        <v>17</v>
      </c>
      <c r="C21" s="36" t="s">
        <v>248</v>
      </c>
      <c r="D21" s="36" t="s">
        <v>168</v>
      </c>
      <c r="E21" s="36" t="s">
        <v>249</v>
      </c>
      <c r="F21" s="57" t="s">
        <v>250</v>
      </c>
      <c r="G21" s="36" t="s">
        <v>251</v>
      </c>
      <c r="H21" s="36" t="s">
        <v>124</v>
      </c>
      <c r="I21" s="36" t="s">
        <v>65</v>
      </c>
      <c r="J21" s="37" t="s">
        <v>74</v>
      </c>
      <c r="K21" s="26"/>
      <c r="L21" s="22"/>
    </row>
    <row r="22" spans="1:12" ht="14.25" customHeight="1">
      <c r="A22" s="35" t="s">
        <v>45</v>
      </c>
      <c r="B22" s="32" t="s">
        <v>18</v>
      </c>
      <c r="C22" s="36" t="s">
        <v>252</v>
      </c>
      <c r="D22" s="36" t="s">
        <v>169</v>
      </c>
      <c r="E22" s="36" t="s">
        <v>253</v>
      </c>
      <c r="F22" s="57" t="s">
        <v>254</v>
      </c>
      <c r="G22" s="36" t="s">
        <v>255</v>
      </c>
      <c r="H22" s="36" t="s">
        <v>95</v>
      </c>
      <c r="I22" s="36" t="s">
        <v>197</v>
      </c>
      <c r="J22" s="37" t="s">
        <v>196</v>
      </c>
      <c r="K22" s="26"/>
      <c r="L22" s="22"/>
    </row>
    <row r="23" spans="1:12" ht="12.75" customHeight="1">
      <c r="A23" s="35" t="s">
        <v>46</v>
      </c>
      <c r="B23" s="32" t="s">
        <v>19</v>
      </c>
      <c r="C23" s="36" t="s">
        <v>256</v>
      </c>
      <c r="D23" s="36" t="s">
        <v>170</v>
      </c>
      <c r="E23" s="36" t="s">
        <v>257</v>
      </c>
      <c r="F23" s="57" t="s">
        <v>258</v>
      </c>
      <c r="G23" s="36" t="s">
        <v>259</v>
      </c>
      <c r="H23" s="36" t="s">
        <v>85</v>
      </c>
      <c r="I23" s="36" t="s">
        <v>260</v>
      </c>
      <c r="J23" s="37" t="s">
        <v>131</v>
      </c>
      <c r="K23" s="26"/>
      <c r="L23" s="22"/>
    </row>
    <row r="24" spans="1:12" ht="8.25" customHeight="1">
      <c r="A24" s="39" t="s">
        <v>47</v>
      </c>
      <c r="B24" s="32" t="s">
        <v>48</v>
      </c>
      <c r="C24" s="36" t="s">
        <v>48</v>
      </c>
      <c r="D24" s="36" t="s">
        <v>48</v>
      </c>
      <c r="E24" s="36" t="s">
        <v>48</v>
      </c>
      <c r="F24" s="57" t="s">
        <v>48</v>
      </c>
      <c r="G24" s="36" t="s">
        <v>48</v>
      </c>
      <c r="H24" s="36" t="s">
        <v>48</v>
      </c>
      <c r="I24" s="36" t="s">
        <v>48</v>
      </c>
      <c r="J24" s="37" t="s">
        <v>48</v>
      </c>
      <c r="K24" s="24"/>
      <c r="L24" s="22"/>
    </row>
    <row r="25" spans="1:12" ht="11.25" customHeight="1">
      <c r="A25" s="38" t="s">
        <v>36</v>
      </c>
      <c r="B25" s="32" t="s">
        <v>48</v>
      </c>
      <c r="C25" s="36" t="s">
        <v>261</v>
      </c>
      <c r="D25" s="36" t="s">
        <v>171</v>
      </c>
      <c r="E25" s="36" t="s">
        <v>262</v>
      </c>
      <c r="F25" s="57" t="s">
        <v>263</v>
      </c>
      <c r="G25" s="36" t="s">
        <v>264</v>
      </c>
      <c r="H25" s="36" t="s">
        <v>113</v>
      </c>
      <c r="I25" s="36" t="s">
        <v>133</v>
      </c>
      <c r="J25" s="37" t="s">
        <v>73</v>
      </c>
      <c r="K25" s="26"/>
      <c r="L25" s="22"/>
    </row>
    <row r="26" spans="1:12" ht="21" customHeight="1">
      <c r="A26" s="35" t="s">
        <v>1</v>
      </c>
      <c r="B26" s="32" t="s">
        <v>20</v>
      </c>
      <c r="C26" s="36" t="s">
        <v>198</v>
      </c>
      <c r="D26" s="36" t="s">
        <v>172</v>
      </c>
      <c r="E26" s="36" t="s">
        <v>265</v>
      </c>
      <c r="F26" s="57" t="s">
        <v>266</v>
      </c>
      <c r="G26" s="36" t="s">
        <v>267</v>
      </c>
      <c r="H26" s="36" t="s">
        <v>91</v>
      </c>
      <c r="I26" s="36" t="s">
        <v>128</v>
      </c>
      <c r="J26" s="37" t="s">
        <v>127</v>
      </c>
      <c r="K26" s="26"/>
      <c r="L26" s="22"/>
    </row>
    <row r="27" spans="1:12" ht="24" customHeight="1">
      <c r="A27" s="49" t="s">
        <v>2</v>
      </c>
      <c r="B27" s="42" t="s">
        <v>21</v>
      </c>
      <c r="C27" s="43" t="s">
        <v>268</v>
      </c>
      <c r="D27" s="43" t="s">
        <v>173</v>
      </c>
      <c r="E27" s="43" t="s">
        <v>269</v>
      </c>
      <c r="F27" s="58" t="s">
        <v>270</v>
      </c>
      <c r="G27" s="43" t="s">
        <v>271</v>
      </c>
      <c r="H27" s="43" t="s">
        <v>104</v>
      </c>
      <c r="I27" s="43" t="s">
        <v>89</v>
      </c>
      <c r="J27" s="44" t="s">
        <v>87</v>
      </c>
      <c r="K27" s="26"/>
      <c r="L27" s="22"/>
    </row>
    <row r="28" spans="1:12" ht="12" customHeight="1">
      <c r="A28" s="45" t="s">
        <v>3</v>
      </c>
      <c r="B28" s="46" t="s">
        <v>22</v>
      </c>
      <c r="C28" s="47" t="s">
        <v>272</v>
      </c>
      <c r="D28" s="47" t="s">
        <v>174</v>
      </c>
      <c r="E28" s="47" t="s">
        <v>273</v>
      </c>
      <c r="F28" s="59" t="s">
        <v>274</v>
      </c>
      <c r="G28" s="47" t="s">
        <v>275</v>
      </c>
      <c r="H28" s="47" t="s">
        <v>99</v>
      </c>
      <c r="I28" s="47" t="s">
        <v>53</v>
      </c>
      <c r="J28" s="48" t="s">
        <v>120</v>
      </c>
      <c r="K28" s="26"/>
      <c r="L28" s="22"/>
    </row>
    <row r="29" spans="1:12" ht="21.75" customHeight="1">
      <c r="A29" s="35" t="s">
        <v>30</v>
      </c>
      <c r="B29" s="32" t="s">
        <v>23</v>
      </c>
      <c r="C29" s="36" t="s">
        <v>276</v>
      </c>
      <c r="D29" s="36" t="s">
        <v>175</v>
      </c>
      <c r="E29" s="36" t="s">
        <v>277</v>
      </c>
      <c r="F29" s="57" t="s">
        <v>278</v>
      </c>
      <c r="G29" s="36" t="s">
        <v>279</v>
      </c>
      <c r="H29" s="36" t="s">
        <v>116</v>
      </c>
      <c r="I29" s="36" t="s">
        <v>90</v>
      </c>
      <c r="J29" s="37" t="s">
        <v>65</v>
      </c>
      <c r="K29" s="26"/>
      <c r="L29" s="22"/>
    </row>
    <row r="30" spans="1:12" ht="12" customHeight="1">
      <c r="A30" s="38" t="s">
        <v>34</v>
      </c>
      <c r="B30" s="32" t="s">
        <v>48</v>
      </c>
      <c r="C30" s="36" t="s">
        <v>280</v>
      </c>
      <c r="D30" s="36" t="s">
        <v>176</v>
      </c>
      <c r="E30" s="36" t="s">
        <v>281</v>
      </c>
      <c r="F30" s="57" t="s">
        <v>282</v>
      </c>
      <c r="G30" s="36" t="s">
        <v>283</v>
      </c>
      <c r="H30" s="36" t="s">
        <v>78</v>
      </c>
      <c r="I30" s="36" t="s">
        <v>90</v>
      </c>
      <c r="J30" s="37" t="s">
        <v>65</v>
      </c>
      <c r="K30" s="26"/>
      <c r="L30" s="22"/>
    </row>
    <row r="31" spans="1:12" ht="12.75" customHeight="1">
      <c r="A31" s="38" t="s">
        <v>35</v>
      </c>
      <c r="B31" s="32" t="s">
        <v>48</v>
      </c>
      <c r="C31" s="36" t="s">
        <v>284</v>
      </c>
      <c r="D31" s="36" t="s">
        <v>177</v>
      </c>
      <c r="E31" s="36" t="s">
        <v>285</v>
      </c>
      <c r="F31" s="57" t="s">
        <v>286</v>
      </c>
      <c r="G31" s="36" t="s">
        <v>287</v>
      </c>
      <c r="H31" s="36" t="s">
        <v>125</v>
      </c>
      <c r="I31" s="36" t="s">
        <v>81</v>
      </c>
      <c r="J31" s="37" t="s">
        <v>69</v>
      </c>
      <c r="K31" s="26"/>
      <c r="L31" s="22"/>
    </row>
    <row r="32" spans="1:12" ht="19.5" customHeight="1">
      <c r="A32" s="38" t="s">
        <v>123</v>
      </c>
      <c r="B32" s="32" t="s">
        <v>48</v>
      </c>
      <c r="C32" s="36" t="s">
        <v>288</v>
      </c>
      <c r="D32" s="36" t="s">
        <v>178</v>
      </c>
      <c r="E32" s="36" t="s">
        <v>289</v>
      </c>
      <c r="F32" s="57" t="s">
        <v>290</v>
      </c>
      <c r="G32" s="36" t="s">
        <v>291</v>
      </c>
      <c r="H32" s="36" t="s">
        <v>71</v>
      </c>
      <c r="I32" s="36" t="s">
        <v>96</v>
      </c>
      <c r="J32" s="37" t="s">
        <v>118</v>
      </c>
      <c r="K32" s="26"/>
      <c r="L32" s="22"/>
    </row>
    <row r="33" spans="1:12" ht="21" customHeight="1">
      <c r="A33" s="40" t="s">
        <v>31</v>
      </c>
      <c r="B33" s="32" t="s">
        <v>24</v>
      </c>
      <c r="C33" s="36" t="s">
        <v>292</v>
      </c>
      <c r="D33" s="36" t="s">
        <v>179</v>
      </c>
      <c r="E33" s="36" t="s">
        <v>293</v>
      </c>
      <c r="F33" s="57" t="s">
        <v>294</v>
      </c>
      <c r="G33" s="36" t="s">
        <v>295</v>
      </c>
      <c r="H33" s="36" t="s">
        <v>109</v>
      </c>
      <c r="I33" s="36" t="s">
        <v>132</v>
      </c>
      <c r="J33" s="37" t="s">
        <v>98</v>
      </c>
      <c r="K33" s="26"/>
      <c r="L33" s="22"/>
    </row>
    <row r="34" spans="1:12" ht="11.25" customHeight="1">
      <c r="A34" s="49" t="s">
        <v>32</v>
      </c>
      <c r="B34" s="42" t="s">
        <v>25</v>
      </c>
      <c r="C34" s="43" t="s">
        <v>296</v>
      </c>
      <c r="D34" s="43" t="s">
        <v>180</v>
      </c>
      <c r="E34" s="43" t="s">
        <v>297</v>
      </c>
      <c r="F34" s="58" t="s">
        <v>298</v>
      </c>
      <c r="G34" s="43" t="s">
        <v>299</v>
      </c>
      <c r="H34" s="43" t="s">
        <v>92</v>
      </c>
      <c r="I34" s="43" t="s">
        <v>95</v>
      </c>
      <c r="J34" s="44" t="s">
        <v>54</v>
      </c>
      <c r="K34" s="26"/>
      <c r="L34" s="22"/>
    </row>
    <row r="35" spans="1:12" ht="14.25" customHeight="1">
      <c r="A35" s="50" t="s">
        <v>37</v>
      </c>
      <c r="B35" s="46" t="s">
        <v>48</v>
      </c>
      <c r="C35" s="47" t="s">
        <v>48</v>
      </c>
      <c r="D35" s="47" t="s">
        <v>48</v>
      </c>
      <c r="E35" s="47" t="s">
        <v>48</v>
      </c>
      <c r="F35" s="59" t="s">
        <v>48</v>
      </c>
      <c r="G35" s="47" t="s">
        <v>48</v>
      </c>
      <c r="H35" s="47" t="s">
        <v>48</v>
      </c>
      <c r="I35" s="47" t="s">
        <v>48</v>
      </c>
      <c r="J35" s="48" t="s">
        <v>48</v>
      </c>
      <c r="K35" s="24"/>
      <c r="L35" s="22"/>
    </row>
    <row r="36" spans="1:12" ht="12.75" customHeight="1">
      <c r="A36" s="31" t="s">
        <v>33</v>
      </c>
      <c r="B36" s="32" t="s">
        <v>48</v>
      </c>
      <c r="C36" s="33" t="s">
        <v>300</v>
      </c>
      <c r="D36" s="33" t="s">
        <v>183</v>
      </c>
      <c r="E36" s="33" t="s">
        <v>301</v>
      </c>
      <c r="F36" s="56" t="s">
        <v>302</v>
      </c>
      <c r="G36" s="33" t="s">
        <v>303</v>
      </c>
      <c r="H36" s="33" t="s">
        <v>93</v>
      </c>
      <c r="I36" s="33" t="s">
        <v>105</v>
      </c>
      <c r="J36" s="34" t="s">
        <v>50</v>
      </c>
      <c r="K36" s="26"/>
      <c r="L36" s="22"/>
    </row>
    <row r="37" spans="1:12" ht="23.25" customHeight="1">
      <c r="A37" s="35" t="s">
        <v>27</v>
      </c>
      <c r="B37" s="32" t="s">
        <v>7</v>
      </c>
      <c r="C37" s="51" t="s">
        <v>364</v>
      </c>
      <c r="D37" s="51" t="s">
        <v>364</v>
      </c>
      <c r="E37" s="51" t="s">
        <v>364</v>
      </c>
      <c r="F37" s="60" t="s">
        <v>364</v>
      </c>
      <c r="G37" s="51" t="s">
        <v>364</v>
      </c>
      <c r="H37" s="36" t="s">
        <v>304</v>
      </c>
      <c r="I37" s="36" t="s">
        <v>305</v>
      </c>
      <c r="J37" s="37" t="s">
        <v>306</v>
      </c>
      <c r="K37" s="26"/>
      <c r="L37" s="22"/>
    </row>
    <row r="38" spans="1:12" ht="12" customHeight="1">
      <c r="A38" s="35" t="s">
        <v>126</v>
      </c>
      <c r="B38" s="32" t="s">
        <v>48</v>
      </c>
      <c r="C38" s="36" t="s">
        <v>307</v>
      </c>
      <c r="D38" s="36" t="s">
        <v>184</v>
      </c>
      <c r="E38" s="36" t="s">
        <v>308</v>
      </c>
      <c r="F38" s="57" t="s">
        <v>309</v>
      </c>
      <c r="G38" s="36" t="s">
        <v>310</v>
      </c>
      <c r="H38" s="36" t="s">
        <v>119</v>
      </c>
      <c r="I38" s="36" t="s">
        <v>58</v>
      </c>
      <c r="J38" s="37" t="s">
        <v>61</v>
      </c>
      <c r="K38" s="26"/>
      <c r="L38" s="22"/>
    </row>
    <row r="39" spans="1:12" ht="12.75" customHeight="1">
      <c r="A39" s="38" t="s">
        <v>29</v>
      </c>
      <c r="B39" s="32" t="s">
        <v>9</v>
      </c>
      <c r="C39" s="36" t="s">
        <v>311</v>
      </c>
      <c r="D39" s="36" t="s">
        <v>185</v>
      </c>
      <c r="E39" s="36" t="s">
        <v>312</v>
      </c>
      <c r="F39" s="57" t="s">
        <v>313</v>
      </c>
      <c r="G39" s="36" t="s">
        <v>314</v>
      </c>
      <c r="H39" s="36" t="s">
        <v>88</v>
      </c>
      <c r="I39" s="36" t="s">
        <v>67</v>
      </c>
      <c r="J39" s="37" t="s">
        <v>107</v>
      </c>
      <c r="K39" s="26"/>
      <c r="L39" s="22"/>
    </row>
    <row r="40" spans="1:12" ht="20.25" customHeight="1">
      <c r="A40" s="38" t="s">
        <v>0</v>
      </c>
      <c r="B40" s="32" t="s">
        <v>10</v>
      </c>
      <c r="C40" s="51" t="s">
        <v>364</v>
      </c>
      <c r="D40" s="51" t="s">
        <v>364</v>
      </c>
      <c r="E40" s="51" t="s">
        <v>364</v>
      </c>
      <c r="F40" s="60" t="s">
        <v>364</v>
      </c>
      <c r="G40" s="51" t="s">
        <v>364</v>
      </c>
      <c r="H40" s="36" t="s">
        <v>154</v>
      </c>
      <c r="I40" s="36" t="s">
        <v>95</v>
      </c>
      <c r="J40" s="37" t="s">
        <v>199</v>
      </c>
      <c r="K40" s="26"/>
      <c r="L40" s="22"/>
    </row>
    <row r="41" spans="1:12" ht="31.5" customHeight="1">
      <c r="A41" s="38" t="s">
        <v>38</v>
      </c>
      <c r="B41" s="32" t="s">
        <v>11</v>
      </c>
      <c r="C41" s="51" t="s">
        <v>364</v>
      </c>
      <c r="D41" s="51" t="s">
        <v>364</v>
      </c>
      <c r="E41" s="51" t="s">
        <v>364</v>
      </c>
      <c r="F41" s="60" t="s">
        <v>364</v>
      </c>
      <c r="G41" s="51" t="s">
        <v>364</v>
      </c>
      <c r="H41" s="36" t="s">
        <v>65</v>
      </c>
      <c r="I41" s="36" t="s">
        <v>315</v>
      </c>
      <c r="J41" s="37" t="s">
        <v>119</v>
      </c>
      <c r="K41" s="26"/>
      <c r="L41" s="22"/>
    </row>
    <row r="42" spans="1:12" ht="21.75" customHeight="1">
      <c r="A42" s="35" t="s">
        <v>40</v>
      </c>
      <c r="B42" s="32" t="s">
        <v>13</v>
      </c>
      <c r="C42" s="36" t="s">
        <v>316</v>
      </c>
      <c r="D42" s="36" t="s">
        <v>186</v>
      </c>
      <c r="E42" s="36" t="s">
        <v>317</v>
      </c>
      <c r="F42" s="57" t="s">
        <v>318</v>
      </c>
      <c r="G42" s="36" t="s">
        <v>319</v>
      </c>
      <c r="H42" s="36" t="s">
        <v>153</v>
      </c>
      <c r="I42" s="36" t="s">
        <v>181</v>
      </c>
      <c r="J42" s="37" t="s">
        <v>196</v>
      </c>
      <c r="K42" s="26"/>
      <c r="L42" s="22"/>
    </row>
    <row r="43" spans="1:12" ht="12" customHeight="1">
      <c r="A43" s="35" t="s">
        <v>41</v>
      </c>
      <c r="B43" s="32" t="s">
        <v>14</v>
      </c>
      <c r="C43" s="36" t="s">
        <v>320</v>
      </c>
      <c r="D43" s="36" t="s">
        <v>187</v>
      </c>
      <c r="E43" s="36" t="s">
        <v>321</v>
      </c>
      <c r="F43" s="57" t="s">
        <v>322</v>
      </c>
      <c r="G43" s="36" t="s">
        <v>323</v>
      </c>
      <c r="H43" s="36" t="s">
        <v>135</v>
      </c>
      <c r="I43" s="36" t="s">
        <v>324</v>
      </c>
      <c r="J43" s="37" t="s">
        <v>325</v>
      </c>
      <c r="K43" s="26"/>
      <c r="L43" s="22"/>
    </row>
    <row r="44" spans="1:12" ht="21.75" customHeight="1">
      <c r="A44" s="35" t="s">
        <v>42</v>
      </c>
      <c r="B44" s="32" t="s">
        <v>15</v>
      </c>
      <c r="C44" s="36" t="s">
        <v>326</v>
      </c>
      <c r="D44" s="36" t="s">
        <v>188</v>
      </c>
      <c r="E44" s="36" t="s">
        <v>327</v>
      </c>
      <c r="F44" s="57" t="s">
        <v>328</v>
      </c>
      <c r="G44" s="36" t="s">
        <v>329</v>
      </c>
      <c r="H44" s="36" t="s">
        <v>93</v>
      </c>
      <c r="I44" s="36" t="s">
        <v>111</v>
      </c>
      <c r="J44" s="37" t="s">
        <v>62</v>
      </c>
      <c r="K44" s="26"/>
      <c r="L44" s="22"/>
    </row>
    <row r="45" spans="1:12" ht="12.75" customHeight="1">
      <c r="A45" s="35" t="s">
        <v>43</v>
      </c>
      <c r="B45" s="32" t="s">
        <v>16</v>
      </c>
      <c r="C45" s="51" t="s">
        <v>364</v>
      </c>
      <c r="D45" s="51" t="s">
        <v>364</v>
      </c>
      <c r="E45" s="51" t="s">
        <v>364</v>
      </c>
      <c r="F45" s="60" t="s">
        <v>364</v>
      </c>
      <c r="G45" s="51" t="s">
        <v>364</v>
      </c>
      <c r="H45" s="36" t="s">
        <v>63</v>
      </c>
      <c r="I45" s="36" t="s">
        <v>330</v>
      </c>
      <c r="J45" s="37" t="s">
        <v>331</v>
      </c>
      <c r="K45" s="26"/>
      <c r="L45" s="22"/>
    </row>
    <row r="46" spans="1:12" ht="11.25" customHeight="1">
      <c r="A46" s="35" t="s">
        <v>44</v>
      </c>
      <c r="B46" s="32" t="s">
        <v>17</v>
      </c>
      <c r="C46" s="36" t="s">
        <v>332</v>
      </c>
      <c r="D46" s="36" t="s">
        <v>189</v>
      </c>
      <c r="E46" s="36" t="s">
        <v>333</v>
      </c>
      <c r="F46" s="57" t="s">
        <v>334</v>
      </c>
      <c r="G46" s="36" t="s">
        <v>335</v>
      </c>
      <c r="H46" s="36" t="s">
        <v>122</v>
      </c>
      <c r="I46" s="36" t="s">
        <v>112</v>
      </c>
      <c r="J46" s="37" t="s">
        <v>72</v>
      </c>
      <c r="K46" s="26"/>
      <c r="L46" s="22"/>
    </row>
    <row r="47" spans="1:12" ht="14.25" customHeight="1">
      <c r="A47" s="35" t="s">
        <v>45</v>
      </c>
      <c r="B47" s="32" t="s">
        <v>18</v>
      </c>
      <c r="C47" s="51" t="s">
        <v>364</v>
      </c>
      <c r="D47" s="51" t="s">
        <v>364</v>
      </c>
      <c r="E47" s="51" t="s">
        <v>364</v>
      </c>
      <c r="F47" s="60" t="s">
        <v>364</v>
      </c>
      <c r="G47" s="51" t="s">
        <v>364</v>
      </c>
      <c r="H47" s="36" t="s">
        <v>68</v>
      </c>
      <c r="I47" s="36" t="s">
        <v>336</v>
      </c>
      <c r="J47" s="37" t="s">
        <v>155</v>
      </c>
      <c r="K47" s="26"/>
      <c r="L47" s="22"/>
    </row>
    <row r="48" spans="1:12" ht="12.75" customHeight="1">
      <c r="A48" s="35" t="s">
        <v>46</v>
      </c>
      <c r="B48" s="32" t="s">
        <v>19</v>
      </c>
      <c r="C48" s="36" t="s">
        <v>337</v>
      </c>
      <c r="D48" s="36" t="s">
        <v>190</v>
      </c>
      <c r="E48" s="36" t="s">
        <v>338</v>
      </c>
      <c r="F48" s="57" t="s">
        <v>339</v>
      </c>
      <c r="G48" s="36" t="s">
        <v>340</v>
      </c>
      <c r="H48" s="36" t="s">
        <v>341</v>
      </c>
      <c r="I48" s="36" t="s">
        <v>98</v>
      </c>
      <c r="J48" s="37" t="s">
        <v>51</v>
      </c>
      <c r="K48" s="26"/>
      <c r="L48" s="22"/>
    </row>
    <row r="49" spans="1:12" ht="21" customHeight="1">
      <c r="A49" s="35" t="s">
        <v>1</v>
      </c>
      <c r="B49" s="32" t="s">
        <v>20</v>
      </c>
      <c r="C49" s="51" t="s">
        <v>364</v>
      </c>
      <c r="D49" s="51" t="s">
        <v>364</v>
      </c>
      <c r="E49" s="51" t="s">
        <v>364</v>
      </c>
      <c r="F49" s="60" t="s">
        <v>364</v>
      </c>
      <c r="G49" s="51" t="s">
        <v>364</v>
      </c>
      <c r="H49" s="36" t="s">
        <v>57</v>
      </c>
      <c r="I49" s="36" t="s">
        <v>342</v>
      </c>
      <c r="J49" s="37" t="s">
        <v>343</v>
      </c>
      <c r="K49" s="26"/>
      <c r="L49" s="22"/>
    </row>
    <row r="50" spans="1:12" ht="24" customHeight="1">
      <c r="A50" s="35" t="s">
        <v>2</v>
      </c>
      <c r="B50" s="32" t="s">
        <v>21</v>
      </c>
      <c r="C50" s="36" t="s">
        <v>344</v>
      </c>
      <c r="D50" s="36" t="s">
        <v>191</v>
      </c>
      <c r="E50" s="36" t="s">
        <v>345</v>
      </c>
      <c r="F50" s="57" t="s">
        <v>346</v>
      </c>
      <c r="G50" s="36" t="s">
        <v>347</v>
      </c>
      <c r="H50" s="36" t="s">
        <v>124</v>
      </c>
      <c r="I50" s="36" t="s">
        <v>66</v>
      </c>
      <c r="J50" s="37" t="s">
        <v>115</v>
      </c>
      <c r="K50" s="26"/>
      <c r="L50" s="22"/>
    </row>
    <row r="51" spans="1:12" ht="12" customHeight="1">
      <c r="A51" s="35" t="s">
        <v>3</v>
      </c>
      <c r="B51" s="32" t="s">
        <v>22</v>
      </c>
      <c r="C51" s="36" t="s">
        <v>348</v>
      </c>
      <c r="D51" s="36" t="s">
        <v>192</v>
      </c>
      <c r="E51" s="36" t="s">
        <v>349</v>
      </c>
      <c r="F51" s="57" t="s">
        <v>350</v>
      </c>
      <c r="G51" s="36" t="s">
        <v>351</v>
      </c>
      <c r="H51" s="36" t="s">
        <v>116</v>
      </c>
      <c r="I51" s="36" t="s">
        <v>102</v>
      </c>
      <c r="J51" s="37" t="s">
        <v>102</v>
      </c>
      <c r="K51" s="26"/>
      <c r="L51" s="22"/>
    </row>
    <row r="52" spans="1:12" ht="21.75" customHeight="1">
      <c r="A52" s="35" t="s">
        <v>30</v>
      </c>
      <c r="B52" s="32" t="s">
        <v>23</v>
      </c>
      <c r="C52" s="36" t="s">
        <v>352</v>
      </c>
      <c r="D52" s="36" t="s">
        <v>193</v>
      </c>
      <c r="E52" s="36" t="s">
        <v>353</v>
      </c>
      <c r="F52" s="57" t="s">
        <v>354</v>
      </c>
      <c r="G52" s="36" t="s">
        <v>355</v>
      </c>
      <c r="H52" s="36" t="s">
        <v>88</v>
      </c>
      <c r="I52" s="36" t="s">
        <v>52</v>
      </c>
      <c r="J52" s="37" t="s">
        <v>114</v>
      </c>
      <c r="K52" s="26"/>
      <c r="L52" s="22"/>
    </row>
    <row r="53" spans="1:12" ht="12" customHeight="1">
      <c r="A53" s="38" t="s">
        <v>34</v>
      </c>
      <c r="B53" s="32" t="s">
        <v>48</v>
      </c>
      <c r="C53" s="36" t="s">
        <v>356</v>
      </c>
      <c r="D53" s="36" t="s">
        <v>194</v>
      </c>
      <c r="E53" s="36" t="s">
        <v>357</v>
      </c>
      <c r="F53" s="57" t="s">
        <v>358</v>
      </c>
      <c r="G53" s="36" t="s">
        <v>359</v>
      </c>
      <c r="H53" s="36" t="s">
        <v>101</v>
      </c>
      <c r="I53" s="36" t="s">
        <v>114</v>
      </c>
      <c r="J53" s="37" t="s">
        <v>120</v>
      </c>
      <c r="K53" s="26"/>
      <c r="L53" s="22"/>
    </row>
    <row r="54" spans="1:12" ht="12.75" customHeight="1">
      <c r="A54" s="38" t="s">
        <v>35</v>
      </c>
      <c r="B54" s="32" t="s">
        <v>48</v>
      </c>
      <c r="C54" s="51" t="s">
        <v>364</v>
      </c>
      <c r="D54" s="51" t="s">
        <v>364</v>
      </c>
      <c r="E54" s="51" t="s">
        <v>364</v>
      </c>
      <c r="F54" s="60" t="s">
        <v>364</v>
      </c>
      <c r="G54" s="51" t="s">
        <v>364</v>
      </c>
      <c r="H54" s="36" t="s">
        <v>97</v>
      </c>
      <c r="I54" s="36" t="s">
        <v>60</v>
      </c>
      <c r="J54" s="37" t="s">
        <v>129</v>
      </c>
      <c r="K54" s="26"/>
      <c r="L54" s="22"/>
    </row>
    <row r="55" spans="1:12" ht="19.5" customHeight="1">
      <c r="A55" s="38" t="s">
        <v>123</v>
      </c>
      <c r="B55" s="32" t="s">
        <v>48</v>
      </c>
      <c r="C55" s="51" t="s">
        <v>364</v>
      </c>
      <c r="D55" s="51" t="s">
        <v>364</v>
      </c>
      <c r="E55" s="51" t="s">
        <v>364</v>
      </c>
      <c r="F55" s="60" t="s">
        <v>364</v>
      </c>
      <c r="G55" s="51" t="s">
        <v>364</v>
      </c>
      <c r="H55" s="36" t="s">
        <v>103</v>
      </c>
      <c r="I55" s="36" t="s">
        <v>134</v>
      </c>
      <c r="J55" s="37" t="s">
        <v>106</v>
      </c>
      <c r="K55" s="26"/>
      <c r="L55" s="22"/>
    </row>
    <row r="56" spans="1:12" ht="21" customHeight="1">
      <c r="A56" s="41" t="s">
        <v>31</v>
      </c>
      <c r="B56" s="42" t="s">
        <v>24</v>
      </c>
      <c r="C56" s="43" t="s">
        <v>360</v>
      </c>
      <c r="D56" s="43" t="s">
        <v>195</v>
      </c>
      <c r="E56" s="43" t="s">
        <v>361</v>
      </c>
      <c r="F56" s="58" t="s">
        <v>362</v>
      </c>
      <c r="G56" s="43" t="s">
        <v>363</v>
      </c>
      <c r="H56" s="43" t="s">
        <v>100</v>
      </c>
      <c r="I56" s="43" t="s">
        <v>110</v>
      </c>
      <c r="J56" s="44" t="s">
        <v>105</v>
      </c>
      <c r="K56" s="26"/>
      <c r="L56" s="22"/>
    </row>
  </sheetData>
  <sheetProtection/>
  <autoFilter ref="C7:K56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2" manualBreakCount="2">
    <brk id="27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85"/>
      <c r="B2" s="88" t="s">
        <v>6</v>
      </c>
      <c r="C2" s="91" t="s">
        <v>137</v>
      </c>
      <c r="D2" s="92"/>
      <c r="E2" s="92"/>
      <c r="F2" s="92"/>
      <c r="G2" s="93"/>
      <c r="H2" s="98" t="str">
        <f>CONCATENATE(PROPER(D11)," ",B9," г. в % к")</f>
        <v>Март 2021 г. в % к</v>
      </c>
      <c r="I2" s="99"/>
      <c r="J2" s="82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86"/>
      <c r="B3" s="89"/>
      <c r="C3" s="94" t="str">
        <f>CONCATENATE(D11," ",CHAR(10),B9," г.")</f>
        <v>март 
2021 г.</v>
      </c>
      <c r="D3" s="94" t="str">
        <f>CONCATENATE(D12," ",CHAR(10),B9," г.")</f>
        <v>февраль 
2021 г.</v>
      </c>
      <c r="E3" s="94" t="str">
        <f>CONCATENATE(D11," ",CHAR(10),B10," г.")</f>
        <v>март 
2020 г.</v>
      </c>
      <c r="F3" s="94" t="str">
        <f>CONCATENATE("январь-"," ",CHAR(10),D11," ",CHAR(10),B9," г.")</f>
        <v>январь- 
март 
2021 г.</v>
      </c>
      <c r="G3" s="94" t="str">
        <f>CONCATENATE("январь-"," ",CHAR(10),D11," ",CHAR(10),B10," г.")</f>
        <v>январь- 
март 
2020 г.</v>
      </c>
      <c r="H3" s="100" t="str">
        <f>CONCATENATE(E12," ",CHAR(10),B9," г.")</f>
        <v>февралю 
2021 г.</v>
      </c>
      <c r="I3" s="82" t="str">
        <f>CONCATENATE(E11," ",CHAR(10),B10," г.")</f>
        <v>марту 
2020 г.</v>
      </c>
      <c r="J3" s="96"/>
    </row>
    <row r="4" spans="1:10" ht="27.75" customHeight="1">
      <c r="A4" s="87"/>
      <c r="B4" s="90"/>
      <c r="C4" s="95"/>
      <c r="D4" s="95"/>
      <c r="E4" s="95"/>
      <c r="F4" s="95"/>
      <c r="G4" s="95"/>
      <c r="H4" s="101"/>
      <c r="I4" s="83"/>
      <c r="J4" s="83"/>
    </row>
    <row r="5" spans="1:10" ht="15">
      <c r="A5" s="14" t="s">
        <v>4</v>
      </c>
      <c r="B5" s="14" t="s">
        <v>5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138</v>
      </c>
      <c r="B9" s="18">
        <v>2021</v>
      </c>
    </row>
    <row r="10" spans="1:8" ht="15">
      <c r="A10" s="13" t="s">
        <v>139</v>
      </c>
      <c r="B10" s="18">
        <v>2020</v>
      </c>
      <c r="G10" s="19"/>
      <c r="H10" s="19"/>
    </row>
    <row r="11" spans="1:5" ht="15">
      <c r="A11" s="13" t="s">
        <v>140</v>
      </c>
      <c r="B11" s="18">
        <v>3</v>
      </c>
      <c r="D11" s="20" t="str">
        <f>CHOOSE(B11,"январь","февраль","март","апрель","май","июнь","июль","август","сентябрь","октябрь","ноябрь","декабрь")</f>
        <v>март</v>
      </c>
      <c r="E11" s="13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3" t="s">
        <v>141</v>
      </c>
      <c r="B12" s="18">
        <v>2</v>
      </c>
      <c r="D12" s="20" t="str">
        <f>CHOOSE(B12,"январь","февраль","март","апрель","май","июнь","июль","август","сентябрь","октябрь","ноябрь","декабрь")</f>
        <v>февраль</v>
      </c>
      <c r="E12" s="13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3" t="s">
        <v>142</v>
      </c>
      <c r="B14" s="84" t="str">
        <f>CONCATENATE(D11," ",CHAR(10),B9," г.")</f>
        <v>март 
2021 г.</v>
      </c>
      <c r="D14" s="13">
        <v>1</v>
      </c>
      <c r="G14" s="21"/>
    </row>
    <row r="15" spans="2:7" ht="15">
      <c r="B15" s="84"/>
      <c r="G15" s="21"/>
    </row>
    <row r="16" spans="1:7" ht="15">
      <c r="A16" s="13" t="s">
        <v>143</v>
      </c>
      <c r="B16" s="84" t="str">
        <f>CONCATENATE(D12," ",CHAR(10),B9," г.")</f>
        <v>февраль 
2021 г.</v>
      </c>
      <c r="D16" s="13">
        <v>2</v>
      </c>
      <c r="G16" s="21"/>
    </row>
    <row r="17" ht="15">
      <c r="B17" s="84"/>
    </row>
    <row r="18" spans="1:4" ht="15">
      <c r="A18" s="13" t="s">
        <v>144</v>
      </c>
      <c r="B18" s="84" t="str">
        <f>CONCATENATE(D11," ",CHAR(10),B10," г.")</f>
        <v>март 
2020 г.</v>
      </c>
      <c r="D18" s="13">
        <v>3</v>
      </c>
    </row>
    <row r="19" ht="15">
      <c r="B19" s="84"/>
    </row>
    <row r="20" spans="1:4" ht="15">
      <c r="A20" s="13" t="s">
        <v>145</v>
      </c>
      <c r="B20" s="84" t="str">
        <f>CONCATENATE("январь-"," ",CHAR(10),D11," ",CHAR(10),B9," г.")</f>
        <v>январь- 
март 
2021 г.</v>
      </c>
      <c r="D20" s="13">
        <v>4</v>
      </c>
    </row>
    <row r="21" ht="33.75" customHeight="1">
      <c r="B21" s="84"/>
    </row>
    <row r="22" spans="1:4" ht="15">
      <c r="A22" s="13" t="s">
        <v>146</v>
      </c>
      <c r="B22" s="84" t="str">
        <f>CONCATENATE("январь-"," ",CHAR(10),D11," ",CHAR(10),B10," г.")</f>
        <v>январь- 
март 
2020 г.</v>
      </c>
      <c r="D22" s="13">
        <v>5</v>
      </c>
    </row>
    <row r="23" ht="31.5" customHeight="1">
      <c r="B23" s="84"/>
    </row>
    <row r="24" spans="1:4" ht="15">
      <c r="A24" s="13" t="s">
        <v>147</v>
      </c>
      <c r="B24" s="84" t="str">
        <f>CONCATENATE(E12," ",CHAR(10),B9," г.")</f>
        <v>февралю 
2021 г.</v>
      </c>
      <c r="D24" s="13">
        <v>6</v>
      </c>
    </row>
    <row r="25" ht="15">
      <c r="B25" s="84"/>
    </row>
    <row r="26" spans="1:4" ht="15">
      <c r="A26" s="13" t="s">
        <v>148</v>
      </c>
      <c r="B26" s="84" t="str">
        <f>CONCATENATE(E11," ",CHAR(10),B10," г.")</f>
        <v>марту 
2020 г.</v>
      </c>
      <c r="D26" s="13">
        <v>7</v>
      </c>
    </row>
    <row r="27" ht="15">
      <c r="B27" s="84"/>
    </row>
    <row r="28" spans="1:4" ht="15">
      <c r="A28" s="13" t="s">
        <v>149</v>
      </c>
      <c r="B28" s="84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13">
        <v>8</v>
      </c>
    </row>
    <row r="29" ht="15">
      <c r="B29" s="84"/>
    </row>
    <row r="30" ht="59.25" customHeight="1">
      <c r="B30" s="84"/>
    </row>
    <row r="31" spans="1:3" ht="15">
      <c r="A31" s="13" t="s">
        <v>150</v>
      </c>
      <c r="B31" s="97" t="str">
        <f>CONCATENATE(PROPER(D11)," ",B9," г. в % к")</f>
        <v>Март 2021 г. в % к</v>
      </c>
      <c r="C31" s="97"/>
    </row>
  </sheetData>
  <sheetProtection/>
  <mergeCells count="21"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J2:J4"/>
    <mergeCell ref="C3:C4"/>
    <mergeCell ref="D3:D4"/>
    <mergeCell ref="E3:E4"/>
    <mergeCell ref="F3:F4"/>
    <mergeCell ref="B28:B30"/>
    <mergeCell ref="I3:I4"/>
    <mergeCell ref="B20:B21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6">
      <selection activeCell="T25" sqref="T25"/>
    </sheetView>
  </sheetViews>
  <sheetFormatPr defaultColWidth="9.00390625" defaultRowHeight="12.75"/>
  <cols>
    <col min="1" max="1" width="48.375" style="5" customWidth="1"/>
    <col min="2" max="2" width="9.75390625" style="61" customWidth="1"/>
    <col min="3" max="3" width="10.00390625" style="5" customWidth="1"/>
    <col min="4" max="16384" width="9.125" style="5" customWidth="1"/>
  </cols>
  <sheetData>
    <row r="1" spans="1:2" ht="12.75">
      <c r="A1" s="71" t="s">
        <v>152</v>
      </c>
      <c r="B1" s="72"/>
    </row>
    <row r="2" spans="1:2" ht="12.75" customHeight="1">
      <c r="A2" s="67" t="s">
        <v>151</v>
      </c>
      <c r="B2" s="67"/>
    </row>
    <row r="3" spans="1:2" ht="12.75">
      <c r="A3" s="2"/>
      <c r="B3" s="53"/>
    </row>
    <row r="4" spans="1:3" ht="12.75" customHeight="1">
      <c r="A4" s="73"/>
      <c r="B4" s="52"/>
      <c r="C4" s="62"/>
    </row>
    <row r="5" spans="1:3" ht="12.75" customHeight="1">
      <c r="A5" s="74"/>
      <c r="B5" s="63" t="str">
        <f>Лист2!F3</f>
        <v>январь- 
март 
2021 г.</v>
      </c>
      <c r="C5" s="62"/>
    </row>
    <row r="6" spans="1:3" ht="71.25" customHeight="1">
      <c r="A6" s="75"/>
      <c r="B6" s="64"/>
      <c r="C6" s="62"/>
    </row>
    <row r="7" spans="1:3" ht="12.75">
      <c r="A7" s="7" t="s">
        <v>4</v>
      </c>
      <c r="B7" s="54">
        <v>4</v>
      </c>
      <c r="C7" s="25"/>
    </row>
    <row r="8" spans="1:4" ht="12" customHeight="1">
      <c r="A8" s="35" t="s">
        <v>42</v>
      </c>
      <c r="B8" s="103">
        <v>21258.1</v>
      </c>
      <c r="C8" s="26"/>
      <c r="D8" s="22"/>
    </row>
    <row r="9" spans="1:4" ht="21.75" customHeight="1">
      <c r="A9" s="35" t="s">
        <v>46</v>
      </c>
      <c r="B9" s="103">
        <v>24479</v>
      </c>
      <c r="C9" s="26"/>
      <c r="D9" s="22"/>
    </row>
    <row r="10" spans="1:4" ht="12" customHeight="1">
      <c r="A10" s="40" t="s">
        <v>31</v>
      </c>
      <c r="B10" s="103">
        <v>27780.8</v>
      </c>
      <c r="C10" s="26"/>
      <c r="D10" s="22"/>
    </row>
    <row r="11" spans="1:4" ht="21.75" customHeight="1">
      <c r="A11" s="35" t="s">
        <v>3</v>
      </c>
      <c r="B11" s="103">
        <v>29656.5</v>
      </c>
      <c r="C11" s="26"/>
      <c r="D11" s="22"/>
    </row>
    <row r="12" spans="1:4" ht="11.25" customHeight="1">
      <c r="A12" s="35" t="s">
        <v>126</v>
      </c>
      <c r="B12" s="103">
        <v>36922.8</v>
      </c>
      <c r="C12" s="26"/>
      <c r="D12" s="22"/>
    </row>
    <row r="13" spans="1:4" ht="12.75" customHeight="1">
      <c r="A13" s="35" t="s">
        <v>40</v>
      </c>
      <c r="B13" s="103">
        <v>37570.2</v>
      </c>
      <c r="C13" s="26"/>
      <c r="D13" s="22"/>
    </row>
    <row r="14" spans="1:4" ht="24" customHeight="1">
      <c r="A14" s="35" t="s">
        <v>44</v>
      </c>
      <c r="B14" s="103">
        <v>38932.6</v>
      </c>
      <c r="C14" s="26"/>
      <c r="D14" s="22"/>
    </row>
    <row r="15" spans="1:4" ht="12" customHeight="1">
      <c r="A15" s="35" t="s">
        <v>2</v>
      </c>
      <c r="B15" s="103">
        <v>39916.4</v>
      </c>
      <c r="C15" s="26"/>
      <c r="D15" s="22"/>
    </row>
    <row r="16" spans="1:4" ht="21.75" customHeight="1">
      <c r="A16" s="35" t="s">
        <v>30</v>
      </c>
      <c r="B16" s="103">
        <v>40305.8</v>
      </c>
      <c r="C16" s="26"/>
      <c r="D16" s="22"/>
    </row>
    <row r="17" spans="1:4" ht="12" customHeight="1">
      <c r="A17" s="35" t="s">
        <v>41</v>
      </c>
      <c r="B17" s="103">
        <v>40641.3</v>
      </c>
      <c r="C17" s="26"/>
      <c r="D17" s="22"/>
    </row>
    <row r="18" spans="1:4" ht="21" customHeight="1">
      <c r="A18" s="102" t="s">
        <v>34</v>
      </c>
      <c r="B18" s="104">
        <v>41900.2</v>
      </c>
      <c r="C18" s="26"/>
      <c r="D18" s="22"/>
    </row>
  </sheetData>
  <sheetProtection/>
  <autoFilter ref="B7:C18"/>
  <mergeCells count="5">
    <mergeCell ref="C4:C6"/>
    <mergeCell ref="B5:B6"/>
    <mergeCell ref="A1:B1"/>
    <mergeCell ref="A2:B2"/>
    <mergeCell ref="A4:A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W8" sqref="W8"/>
    </sheetView>
  </sheetViews>
  <sheetFormatPr defaultColWidth="9.00390625" defaultRowHeight="12.75"/>
  <cols>
    <col min="1" max="1" width="48.375" style="5" customWidth="1"/>
    <col min="2" max="2" width="12.375" style="5" customWidth="1"/>
    <col min="3" max="3" width="10.00390625" style="5" customWidth="1"/>
    <col min="4" max="16384" width="9.125" style="5" customWidth="1"/>
  </cols>
  <sheetData>
    <row r="1" spans="1:2" ht="12.75">
      <c r="A1" s="71" t="s">
        <v>152</v>
      </c>
      <c r="B1" s="72"/>
    </row>
    <row r="2" spans="1:2" ht="12.75" customHeight="1">
      <c r="A2" s="67" t="s">
        <v>151</v>
      </c>
      <c r="B2" s="68"/>
    </row>
    <row r="3" spans="1:2" ht="12.75">
      <c r="A3" s="2"/>
      <c r="B3" s="3"/>
    </row>
    <row r="4" spans="1:3" ht="12.75" customHeight="1">
      <c r="A4" s="73"/>
      <c r="B4" s="70" t="str">
        <f>Лист2!J2</f>
        <v>Январь- 
март 
2021 г. в % к январю- 
марту 
2020 г.</v>
      </c>
      <c r="C4" s="62"/>
    </row>
    <row r="5" spans="1:3" ht="12.75" customHeight="1">
      <c r="A5" s="74"/>
      <c r="B5" s="70"/>
      <c r="C5" s="62"/>
    </row>
    <row r="6" spans="1:3" ht="71.25" customHeight="1">
      <c r="A6" s="75"/>
      <c r="B6" s="70"/>
      <c r="C6" s="62"/>
    </row>
    <row r="7" spans="1:3" ht="12.75">
      <c r="A7" s="7" t="s">
        <v>4</v>
      </c>
      <c r="B7" s="4">
        <v>8</v>
      </c>
      <c r="C7" s="25"/>
    </row>
    <row r="8" spans="1:4" ht="23.25" customHeight="1">
      <c r="A8" s="35" t="s">
        <v>1</v>
      </c>
      <c r="B8" s="105">
        <v>0.448</v>
      </c>
      <c r="C8" s="26"/>
      <c r="D8" s="22"/>
    </row>
    <row r="9" spans="1:4" ht="12.75" customHeight="1">
      <c r="A9" s="35" t="s">
        <v>45</v>
      </c>
      <c r="B9" s="105">
        <v>0.842</v>
      </c>
      <c r="C9" s="26"/>
      <c r="D9" s="22"/>
    </row>
    <row r="10" spans="1:4" ht="20.25" customHeight="1">
      <c r="A10" s="38" t="s">
        <v>123</v>
      </c>
      <c r="B10" s="105">
        <v>0.971</v>
      </c>
      <c r="C10" s="26"/>
      <c r="D10" s="22"/>
    </row>
    <row r="11" spans="1:4" ht="31.5" customHeight="1">
      <c r="A11" s="38" t="s">
        <v>29</v>
      </c>
      <c r="B11" s="105">
        <v>0.991</v>
      </c>
      <c r="C11" s="26"/>
      <c r="D11" s="22"/>
    </row>
    <row r="12" spans="1:4" ht="21.75" customHeight="1">
      <c r="A12" s="35" t="s">
        <v>2</v>
      </c>
      <c r="B12" s="105">
        <v>1.022</v>
      </c>
      <c r="C12" s="26"/>
      <c r="D12" s="22"/>
    </row>
    <row r="13" spans="1:4" ht="12" customHeight="1">
      <c r="A13" s="35" t="s">
        <v>44</v>
      </c>
      <c r="B13" s="105">
        <v>1.025</v>
      </c>
      <c r="C13" s="26"/>
      <c r="D13" s="22"/>
    </row>
    <row r="14" spans="1:4" ht="21.75" customHeight="1">
      <c r="A14" s="35" t="s">
        <v>46</v>
      </c>
      <c r="B14" s="105">
        <v>1.034</v>
      </c>
      <c r="C14" s="26"/>
      <c r="D14" s="22"/>
    </row>
    <row r="15" spans="1:4" ht="12.75" customHeight="1">
      <c r="A15" s="40" t="s">
        <v>31</v>
      </c>
      <c r="B15" s="105">
        <v>1.046</v>
      </c>
      <c r="C15" s="26"/>
      <c r="D15" s="22"/>
    </row>
    <row r="16" spans="1:4" ht="11.25" customHeight="1">
      <c r="A16" s="35" t="s">
        <v>3</v>
      </c>
      <c r="B16" s="105">
        <v>1.062</v>
      </c>
      <c r="C16" s="26"/>
      <c r="D16" s="22"/>
    </row>
    <row r="17" spans="1:4" ht="14.25" customHeight="1">
      <c r="A17" s="38" t="s">
        <v>35</v>
      </c>
      <c r="B17" s="105">
        <v>1.069</v>
      </c>
      <c r="C17" s="26"/>
      <c r="D17" s="22"/>
    </row>
    <row r="18" spans="1:4" ht="12.75" customHeight="1">
      <c r="A18" s="38" t="s">
        <v>38</v>
      </c>
      <c r="B18" s="105">
        <v>1.071</v>
      </c>
      <c r="C18" s="26"/>
      <c r="D18" s="22"/>
    </row>
    <row r="19" spans="1:4" ht="21" customHeight="1">
      <c r="A19" s="35" t="s">
        <v>30</v>
      </c>
      <c r="B19" s="105">
        <v>1.074</v>
      </c>
      <c r="C19" s="26"/>
      <c r="D19" s="22"/>
    </row>
    <row r="20" spans="1:4" ht="24" customHeight="1">
      <c r="A20" s="38" t="s">
        <v>34</v>
      </c>
      <c r="B20" s="105">
        <v>1.078</v>
      </c>
      <c r="C20" s="26"/>
      <c r="D20" s="22"/>
    </row>
    <row r="21" spans="1:4" ht="12" customHeight="1">
      <c r="A21" s="35" t="s">
        <v>42</v>
      </c>
      <c r="B21" s="105">
        <v>1.125</v>
      </c>
      <c r="C21" s="26"/>
      <c r="D21" s="22"/>
    </row>
    <row r="22" spans="1:4" ht="21.75" customHeight="1">
      <c r="A22" s="35" t="s">
        <v>40</v>
      </c>
      <c r="B22" s="105">
        <v>1.128</v>
      </c>
      <c r="C22" s="26"/>
      <c r="D22" s="22"/>
    </row>
    <row r="23" spans="1:4" ht="12" customHeight="1">
      <c r="A23" s="38" t="s">
        <v>0</v>
      </c>
      <c r="B23" s="105">
        <v>1.137</v>
      </c>
      <c r="C23" s="26"/>
      <c r="D23" s="22"/>
    </row>
    <row r="24" spans="1:4" ht="12.75" customHeight="1">
      <c r="A24" s="35" t="s">
        <v>43</v>
      </c>
      <c r="B24" s="105">
        <v>1.193</v>
      </c>
      <c r="C24" s="26"/>
      <c r="D24" s="22"/>
    </row>
    <row r="25" spans="1:4" ht="19.5" customHeight="1">
      <c r="A25" s="35" t="s">
        <v>27</v>
      </c>
      <c r="B25" s="105">
        <v>1.33</v>
      </c>
      <c r="C25" s="26"/>
      <c r="D25" s="22"/>
    </row>
    <row r="26" spans="1:4" ht="21" customHeight="1">
      <c r="A26" s="49" t="s">
        <v>41</v>
      </c>
      <c r="B26" s="106">
        <v>1.522</v>
      </c>
      <c r="C26" s="26"/>
      <c r="D26" s="22"/>
    </row>
  </sheetData>
  <sheetProtection/>
  <autoFilter ref="B7:C26"/>
  <mergeCells count="5">
    <mergeCell ref="A1:B1"/>
    <mergeCell ref="A2:B2"/>
    <mergeCell ref="A4:A6"/>
    <mergeCell ref="B4:B6"/>
    <mergeCell ref="C4:C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Крылова Дина Александровна</cp:lastModifiedBy>
  <cp:lastPrinted>2021-05-24T08:36:00Z</cp:lastPrinted>
  <dcterms:created xsi:type="dcterms:W3CDTF">2017-03-18T09:05:43Z</dcterms:created>
  <dcterms:modified xsi:type="dcterms:W3CDTF">2021-06-09T11:08:55Z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