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980" windowHeight="1350" activeTab="0"/>
  </bookViews>
  <sheets>
    <sheet name="Лист1" sheetId="1" r:id="rId1"/>
    <sheet name="Лист2" sheetId="2" r:id="rId2"/>
  </sheets>
  <definedNames>
    <definedName name="_xlnm._FilterDatabase" localSheetId="0" hidden="1">'Лист1'!$G$7:$I$7</definedName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<sst xmlns="http://schemas.openxmlformats.org/spreadsheetml/2006/main" count="392" uniqueCount="359">
  <si>
    <t xml:space="preserve">Еманжелинский </t>
  </si>
  <si>
    <t xml:space="preserve">          Фонд начисленной заработной платы всех работников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</si>
  <si>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</si>
  <si>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</si>
  <si>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</si>
  <si>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</si>
  <si>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</si>
  <si>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</si>
  <si>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</si>
  <si>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</si>
  <si>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</si>
  <si>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</si>
  <si>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</si>
  <si>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</si>
  <si>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</si>
  <si>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</si>
  <si>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</si>
  <si>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</si>
  <si>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</si>
  <si>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</si>
  <si>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</si>
  <si>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</si>
  <si>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</si>
  <si>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</si>
  <si>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</si>
  <si>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</si>
  <si>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</si>
  <si>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</si>
  <si>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</si>
  <si>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</si>
  <si>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</si>
  <si>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</si>
  <si>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</si>
  <si>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</si>
  <si>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</si>
  <si>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</si>
  <si>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</si>
  <si>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</si>
  <si>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</si>
  <si>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</si>
  <si>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</si>
  <si>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</si>
  <si>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</si>
  <si>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Фактически, тыс.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</si>
  <si>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</si>
  <si>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</si>
  <si>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</si>
  <si>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</si>
  <si>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</si>
  <si>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</si>
  <si>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</si>
  <si>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</si>
  <si>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</si>
  <si>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</si>
  <si>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</si>
  <si>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</si>
  <si>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</si>
  <si>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</si>
  <si>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</si>
  <si>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</si>
  <si>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</t>
  </si>
  <si>
    <t>108.1</t>
  </si>
  <si>
    <t>105.5</t>
  </si>
  <si>
    <t>105.2</t>
  </si>
  <si>
    <t>103.6</t>
  </si>
  <si>
    <t>105.3</t>
  </si>
  <si>
    <t>108.6</t>
  </si>
  <si>
    <t>32687767.6</t>
  </si>
  <si>
    <t>105.4</t>
  </si>
  <si>
    <t>104.8</t>
  </si>
  <si>
    <t>14281824.1</t>
  </si>
  <si>
    <t>165209.7</t>
  </si>
  <si>
    <t>100.8</t>
  </si>
  <si>
    <t>104.2</t>
  </si>
  <si>
    <t>810292.5</t>
  </si>
  <si>
    <t>106.0</t>
  </si>
  <si>
    <t>106.5</t>
  </si>
  <si>
    <t>94901.5</t>
  </si>
  <si>
    <t>105.7</t>
  </si>
  <si>
    <t>106.3</t>
  </si>
  <si>
    <t>859069.5</t>
  </si>
  <si>
    <t>421775.5</t>
  </si>
  <si>
    <t>36097.5</t>
  </si>
  <si>
    <t>106.4</t>
  </si>
  <si>
    <t>108.7</t>
  </si>
  <si>
    <t>1507801.2</t>
  </si>
  <si>
    <t>104.6</t>
  </si>
  <si>
    <t>107.3</t>
  </si>
  <si>
    <t>461764.4</t>
  </si>
  <si>
    <t>186399.8</t>
  </si>
  <si>
    <t>94.1</t>
  </si>
  <si>
    <t>296072.6</t>
  </si>
  <si>
    <t>99.6</t>
  </si>
  <si>
    <t>306028.5</t>
  </si>
  <si>
    <t>110.6</t>
  </si>
  <si>
    <t>115082.5</t>
  </si>
  <si>
    <t>175398.9</t>
  </si>
  <si>
    <t>535409.9</t>
  </si>
  <si>
    <t>103.8</t>
  </si>
  <si>
    <t>79097.9</t>
  </si>
  <si>
    <t>271674.3</t>
  </si>
  <si>
    <t>257168.6</t>
  </si>
  <si>
    <t>106.7</t>
  </si>
  <si>
    <t>202511.4</t>
  </si>
  <si>
    <t>134554.7</t>
  </si>
  <si>
    <t>107.4</t>
  </si>
  <si>
    <t>277548.6</t>
  </si>
  <si>
    <t>180006.1</t>
  </si>
  <si>
    <t>128552.4</t>
  </si>
  <si>
    <t>100.4</t>
  </si>
  <si>
    <t>102.7</t>
  </si>
  <si>
    <t>48142.6</t>
  </si>
  <si>
    <t>264522.7</t>
  </si>
  <si>
    <t>103.5</t>
  </si>
  <si>
    <t>106.2</t>
  </si>
  <si>
    <t>171114.4</t>
  </si>
  <si>
    <t>103.9</t>
  </si>
  <si>
    <t>108.5</t>
  </si>
  <si>
    <t>97655.4</t>
  </si>
  <si>
    <t>69959.8</t>
  </si>
  <si>
    <t>95761.2</t>
  </si>
  <si>
    <t>103.0</t>
  </si>
  <si>
    <t>66922.5</t>
  </si>
  <si>
    <t>59844.7</t>
  </si>
  <si>
    <t>384032.2</t>
  </si>
  <si>
    <t>111.2</t>
  </si>
  <si>
    <t>609049.6</t>
  </si>
  <si>
    <t>104.9</t>
  </si>
  <si>
    <t>537834.7</t>
  </si>
  <si>
    <t>56482.9</t>
  </si>
  <si>
    <t>200162.8</t>
  </si>
  <si>
    <t>68486.8</t>
  </si>
  <si>
    <t>105.0</t>
  </si>
  <si>
    <t>146155.9</t>
  </si>
  <si>
    <t>102.9</t>
  </si>
  <si>
    <t>34813852.4</t>
  </si>
  <si>
    <t>33961517.9</t>
  </si>
  <si>
    <t>100813178.3</t>
  </si>
  <si>
    <t>96592681.3</t>
  </si>
  <si>
    <t>102.5</t>
  </si>
  <si>
    <t>104.4</t>
  </si>
  <si>
    <t>107.0</t>
  </si>
  <si>
    <t>15072819.8</t>
  </si>
  <si>
    <t>14602419.5</t>
  </si>
  <si>
    <t>43880459.6</t>
  </si>
  <si>
    <t>42234439.0</t>
  </si>
  <si>
    <t>103.2</t>
  </si>
  <si>
    <t>173421.9</t>
  </si>
  <si>
    <t>164333.4</t>
  </si>
  <si>
    <t>502469.9</t>
  </si>
  <si>
    <t>480152.4</t>
  </si>
  <si>
    <t>852114.5</t>
  </si>
  <si>
    <t>801585.5</t>
  </si>
  <si>
    <t>2500402.9</t>
  </si>
  <si>
    <t>2349962.1</t>
  </si>
  <si>
    <t>101491.1</t>
  </si>
  <si>
    <t>101909.0</t>
  </si>
  <si>
    <t>319148.0</t>
  </si>
  <si>
    <t>306643.5</t>
  </si>
  <si>
    <t>106.9</t>
  </si>
  <si>
    <t>104.1</t>
  </si>
  <si>
    <t>949613.2</t>
  </si>
  <si>
    <t>894795.7</t>
  </si>
  <si>
    <t>2712993.8</t>
  </si>
  <si>
    <t>2483083.0</t>
  </si>
  <si>
    <t>110.5</t>
  </si>
  <si>
    <t>106.1</t>
  </si>
  <si>
    <t>109.3</t>
  </si>
  <si>
    <t>363313.1</t>
  </si>
  <si>
    <t>351345.1</t>
  </si>
  <si>
    <t>1133491.7</t>
  </si>
  <si>
    <t>986751.4</t>
  </si>
  <si>
    <t>86.1</t>
  </si>
  <si>
    <t>103.4</t>
  </si>
  <si>
    <t>114.9</t>
  </si>
  <si>
    <t>36336.8</t>
  </si>
  <si>
    <t>35397.9</t>
  </si>
  <si>
    <t>111855.4</t>
  </si>
  <si>
    <t>104870.6</t>
  </si>
  <si>
    <t>100.7</t>
  </si>
  <si>
    <t>5817796.0</t>
  </si>
  <si>
    <t>5354178.8</t>
  </si>
  <si>
    <t>5537618.4</t>
  </si>
  <si>
    <t>16738201.7</t>
  </si>
  <si>
    <t>15848695.0</t>
  </si>
  <si>
    <t>105.1</t>
  </si>
  <si>
    <t>105.6</t>
  </si>
  <si>
    <t>1789066.2</t>
  </si>
  <si>
    <t>1665864.3</t>
  </si>
  <si>
    <t>4738001.4</t>
  </si>
  <si>
    <t>4464539.3</t>
  </si>
  <si>
    <t>118.7</t>
  </si>
  <si>
    <t>467157.6</t>
  </si>
  <si>
    <t>459674.4</t>
  </si>
  <si>
    <t>1395326.1</t>
  </si>
  <si>
    <t>1339390.5</t>
  </si>
  <si>
    <t>101.2</t>
  </si>
  <si>
    <t>101.6</t>
  </si>
  <si>
    <t>195434.3</t>
  </si>
  <si>
    <t>204392.0</t>
  </si>
  <si>
    <t>569883.0</t>
  </si>
  <si>
    <t>605534.7</t>
  </si>
  <si>
    <t>95.6</t>
  </si>
  <si>
    <t>313148.5</t>
  </si>
  <si>
    <t>306606.2</t>
  </si>
  <si>
    <t>926244.6</t>
  </si>
  <si>
    <t>922138.0</t>
  </si>
  <si>
    <t>105.8</t>
  </si>
  <si>
    <t>102.1</t>
  </si>
  <si>
    <t>330060.6</t>
  </si>
  <si>
    <t>300315.3</t>
  </si>
  <si>
    <t>954547.3</t>
  </si>
  <si>
    <t>858263.9</t>
  </si>
  <si>
    <t>107.9</t>
  </si>
  <si>
    <t>109.9</t>
  </si>
  <si>
    <t>124734.1</t>
  </si>
  <si>
    <t>112733.4</t>
  </si>
  <si>
    <t>355367.3</t>
  </si>
  <si>
    <t>331806.3</t>
  </si>
  <si>
    <t>108.4</t>
  </si>
  <si>
    <t>107.1</t>
  </si>
  <si>
    <t>190455.5</t>
  </si>
  <si>
    <t>176462.9</t>
  </si>
  <si>
    <t>541561.7</t>
  </si>
  <si>
    <t>484539.0</t>
  </si>
  <si>
    <t>111.8</t>
  </si>
  <si>
    <t>571508.3</t>
  </si>
  <si>
    <t>526510.3</t>
  </si>
  <si>
    <t>1669147.5</t>
  </si>
  <si>
    <t>1583662.2</t>
  </si>
  <si>
    <t>81439.6</t>
  </si>
  <si>
    <t>76184.1</t>
  </si>
  <si>
    <t>242080.6</t>
  </si>
  <si>
    <t>232793.7</t>
  </si>
  <si>
    <t>104.0</t>
  </si>
  <si>
    <t>311046.8</t>
  </si>
  <si>
    <t>221223.8</t>
  </si>
  <si>
    <t>871101.5</t>
  </si>
  <si>
    <t>670459.6</t>
  </si>
  <si>
    <t>114.5</t>
  </si>
  <si>
    <t>140.6</t>
  </si>
  <si>
    <t>129.9</t>
  </si>
  <si>
    <t>265158.7</t>
  </si>
  <si>
    <t>247188.3</t>
  </si>
  <si>
    <t>777869.1</t>
  </si>
  <si>
    <t>727869.0</t>
  </si>
  <si>
    <t>103.1</t>
  </si>
  <si>
    <t>215116.8</t>
  </si>
  <si>
    <t>193487.9</t>
  </si>
  <si>
    <t>633209.5</t>
  </si>
  <si>
    <t>577935.4</t>
  </si>
  <si>
    <t>109.6</t>
  </si>
  <si>
    <t>145607.3</t>
  </si>
  <si>
    <t>126448.4</t>
  </si>
  <si>
    <t>409121.8</t>
  </si>
  <si>
    <t>371825.6</t>
  </si>
  <si>
    <t>108.2</t>
  </si>
  <si>
    <t>115.2</t>
  </si>
  <si>
    <t>110.0</t>
  </si>
  <si>
    <t>280775.2</t>
  </si>
  <si>
    <t>280359.1</t>
  </si>
  <si>
    <t>841589.9</t>
  </si>
  <si>
    <t>806500.6</t>
  </si>
  <si>
    <t>100.1</t>
  </si>
  <si>
    <t>185172.6</t>
  </si>
  <si>
    <t>171869.2</t>
  </si>
  <si>
    <t>550346.2</t>
  </si>
  <si>
    <t>485053.5</t>
  </si>
  <si>
    <t>107.7</t>
  </si>
  <si>
    <t>113.5</t>
  </si>
  <si>
    <t>132140.1</t>
  </si>
  <si>
    <t>127686.6</t>
  </si>
  <si>
    <t>397156.5</t>
  </si>
  <si>
    <t>385805.7</t>
  </si>
  <si>
    <t>102.8</t>
  </si>
  <si>
    <t>49193.2</t>
  </si>
  <si>
    <t>46714.0</t>
  </si>
  <si>
    <t>145554.1</t>
  </si>
  <si>
    <t>135906.0</t>
  </si>
  <si>
    <t>102.2</t>
  </si>
  <si>
    <t>282577.5</t>
  </si>
  <si>
    <t>267895.6</t>
  </si>
  <si>
    <t>828556.7</t>
  </si>
  <si>
    <t>781813.8</t>
  </si>
  <si>
    <t>106.8</t>
  </si>
  <si>
    <t>170334.2</t>
  </si>
  <si>
    <t>158045.7</t>
  </si>
  <si>
    <t>506077.8</t>
  </si>
  <si>
    <t>467461.3</t>
  </si>
  <si>
    <t>99.5</t>
  </si>
  <si>
    <t>107.8</t>
  </si>
  <si>
    <t>108.3</t>
  </si>
  <si>
    <t>102635.2</t>
  </si>
  <si>
    <t>97176.8</t>
  </si>
  <si>
    <t>298610.6</t>
  </si>
  <si>
    <t>281001.3</t>
  </si>
  <si>
    <t>70492.1</t>
  </si>
  <si>
    <t>82951.8</t>
  </si>
  <si>
    <t>212857.9</t>
  </si>
  <si>
    <t>240584.2</t>
  </si>
  <si>
    <t>85.0</t>
  </si>
  <si>
    <t>88.5</t>
  </si>
  <si>
    <t>98646.2</t>
  </si>
  <si>
    <t>95023.1</t>
  </si>
  <si>
    <t>292909.5</t>
  </si>
  <si>
    <t>280043.0</t>
  </si>
  <si>
    <t>66364.8</t>
  </si>
  <si>
    <t>64339.3</t>
  </si>
  <si>
    <t>200015.4</t>
  </si>
  <si>
    <t>196487.8</t>
  </si>
  <si>
    <t>99.2</t>
  </si>
  <si>
    <t>101.8</t>
  </si>
  <si>
    <t>65377.1</t>
  </si>
  <si>
    <t>62394.8</t>
  </si>
  <si>
    <t>188326.2</t>
  </si>
  <si>
    <t>181240.2</t>
  </si>
  <si>
    <t>109.2</t>
  </si>
  <si>
    <t>487244.6</t>
  </si>
  <si>
    <t>1245104.1</t>
  </si>
  <si>
    <t>1274039.3</t>
  </si>
  <si>
    <t>1952503.7</t>
  </si>
  <si>
    <t>126.9</t>
  </si>
  <si>
    <t>39.1</t>
  </si>
  <si>
    <t>65.3</t>
  </si>
  <si>
    <t>626547.4</t>
  </si>
  <si>
    <t>597761.8</t>
  </si>
  <si>
    <t>1860651.6</t>
  </si>
  <si>
    <t>1773665.9</t>
  </si>
  <si>
    <t>553404.6</t>
  </si>
  <si>
    <t>493398.1</t>
  </si>
  <si>
    <t>1672478.8</t>
  </si>
  <si>
    <t>1416535.0</t>
  </si>
  <si>
    <t>112.2</t>
  </si>
  <si>
    <t>118.1</t>
  </si>
  <si>
    <t>59682.7</t>
  </si>
  <si>
    <t>57831.4</t>
  </si>
  <si>
    <t>173900.6</t>
  </si>
  <si>
    <t>176013.9</t>
  </si>
  <si>
    <t>98.8</t>
  </si>
  <si>
    <t>207314.7</t>
  </si>
  <si>
    <t>189063.1</t>
  </si>
  <si>
    <t>621405.1</t>
  </si>
  <si>
    <t>574653.9</t>
  </si>
  <si>
    <t>109.7</t>
  </si>
  <si>
    <t>71089.7</t>
  </si>
  <si>
    <t>66316.7</t>
  </si>
  <si>
    <t>208131.0</t>
  </si>
  <si>
    <t>196771.7</t>
  </si>
  <si>
    <t>107.2</t>
  </si>
  <si>
    <t>157463.5</t>
  </si>
  <si>
    <t>139095.6</t>
  </si>
  <si>
    <t>445484.2</t>
  </si>
  <si>
    <t>419020.0</t>
  </si>
  <si>
    <t>113.2</t>
  </si>
  <si>
    <t>59694.2</t>
  </si>
  <si>
    <t>58610.2</t>
  </si>
  <si>
    <t>57308.2</t>
  </si>
  <si>
    <t>174854.9</t>
  </si>
  <si>
    <t>163375.7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</si>
</sst>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6" borderId="0" applyNumberFormat="0" applyBorder="0" applyAlignment="0" applyProtection="0"/>
    <xf numFmtId="0" fontId="29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1" applyNumberFormat="0" applyAlignment="0" applyProtection="0"/>
    <xf numFmtId="0" fontId="31" fillId="39" borderId="2" applyNumberFormat="0" applyAlignment="0" applyProtection="0"/>
    <xf numFmtId="0" fontId="32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40" borderId="7" applyNumberFormat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38" fillId="4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4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28" fillId="0" borderId="0" xfId="79">
      <alignment/>
      <protection/>
    </xf>
    <xf numFmtId="0" fontId="10" fillId="0" borderId="10" xfId="79" applyFont="1" applyFill="1" applyBorder="1" applyAlignment="1">
      <alignment horizontal="center"/>
      <protection/>
    </xf>
    <xf numFmtId="1" fontId="8" fillId="0" borderId="10" xfId="79" applyNumberFormat="1" applyFont="1" applyFill="1" applyBorder="1" applyAlignment="1">
      <alignment horizontal="center" vertical="center" wrapText="1"/>
      <protection/>
    </xf>
    <xf numFmtId="0" fontId="11" fillId="0" borderId="10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28" fillId="9" borderId="0" xfId="79" applyFill="1" applyProtection="1">
      <alignment/>
      <protection locked="0"/>
    </xf>
    <xf numFmtId="0" fontId="28" fillId="0" borderId="0" xfId="79" applyAlignment="1">
      <alignment/>
      <protection/>
    </xf>
    <xf numFmtId="0" fontId="28" fillId="0" borderId="0" xfId="79" applyAlignment="1">
      <alignment horizontal="center"/>
      <protection/>
    </xf>
    <xf numFmtId="0" fontId="28" fillId="0" borderId="0" xfId="79" applyAlignment="1">
      <alignment vertical="center" wrapText="1"/>
      <protection/>
    </xf>
    <xf numFmtId="0" fontId="7" fillId="0" borderId="11" xfId="0" applyFont="1" applyBorder="1" applyAlignment="1">
      <alignment wrapText="1"/>
    </xf>
    <xf numFmtId="49" fontId="6" fillId="0" borderId="11" xfId="55" applyNumberFormat="1" applyFont="1" applyFill="1" applyBorder="1" applyAlignment="1" applyProtection="1">
      <alignment wrapText="1"/>
      <protection/>
    </xf>
    <xf numFmtId="49" fontId="6" fillId="0" borderId="11" xfId="55" applyNumberFormat="1" applyFont="1" applyFill="1" applyBorder="1" applyAlignment="1" applyProtection="1">
      <alignment vertical="top" wrapText="1"/>
      <protection/>
    </xf>
    <xf numFmtId="49" fontId="6" fillId="0" borderId="12" xfId="55" applyNumberFormat="1" applyFont="1" applyFill="1" applyBorder="1" applyAlignment="1" applyProtection="1">
      <alignment vertical="top" wrapText="1"/>
      <protection/>
    </xf>
    <xf numFmtId="49" fontId="7" fillId="0" borderId="13" xfId="55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1" fillId="0" borderId="14" xfId="80" applyFont="1" applyFill="1" applyBorder="1" applyAlignment="1">
      <alignment horizontal="right" wrapText="1"/>
      <protection/>
    </xf>
    <xf numFmtId="0" fontId="1" fillId="0" borderId="15" xfId="80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14" fillId="0" borderId="16" xfId="80" applyFont="1" applyFill="1" applyBorder="1" applyAlignment="1">
      <alignment horizontal="right" wrapText="1"/>
      <protection/>
    </xf>
    <xf numFmtId="0" fontId="14" fillId="0" borderId="17" xfId="80" applyFont="1" applyFill="1" applyBorder="1" applyAlignment="1">
      <alignment horizontal="right" wrapText="1"/>
      <protection/>
    </xf>
    <xf numFmtId="0" fontId="14" fillId="0" borderId="18" xfId="80" applyFont="1" applyFill="1" applyBorder="1" applyAlignment="1">
      <alignment horizontal="right" wrapText="1"/>
      <protection/>
    </xf>
    <xf numFmtId="0" fontId="14" fillId="0" borderId="19" xfId="80" applyFont="1" applyFill="1" applyBorder="1" applyAlignment="1">
      <alignment horizontal="right" wrapText="1"/>
      <protection/>
    </xf>
    <xf numFmtId="0" fontId="14" fillId="0" borderId="20" xfId="80" applyFont="1" applyFill="1" applyBorder="1" applyAlignment="1">
      <alignment horizontal="right" wrapText="1"/>
      <protection/>
    </xf>
    <xf numFmtId="0" fontId="14" fillId="0" borderId="21" xfId="80" applyFont="1" applyFill="1" applyBorder="1" applyAlignment="1">
      <alignment horizontal="right" wrapText="1"/>
      <protection/>
    </xf>
    <xf numFmtId="49" fontId="6" fillId="0" borderId="22" xfId="55" applyNumberFormat="1" applyFont="1" applyFill="1" applyBorder="1" applyAlignment="1" applyProtection="1">
      <alignment vertical="top" wrapText="1"/>
      <protection/>
    </xf>
    <xf numFmtId="0" fontId="14" fillId="0" borderId="23" xfId="80" applyFont="1" applyFill="1" applyBorder="1" applyAlignment="1">
      <alignment horizontal="right" wrapText="1"/>
      <protection/>
    </xf>
    <xf numFmtId="0" fontId="14" fillId="0" borderId="24" xfId="80" applyFont="1" applyFill="1" applyBorder="1" applyAlignment="1">
      <alignment horizontal="right" wrapText="1"/>
      <protection/>
    </xf>
    <xf numFmtId="0" fontId="11" fillId="45" borderId="10" xfId="77" applyNumberFormat="1" applyFont="1" applyFill="1" applyBorder="1" applyAlignment="1">
      <alignment horizontal="center" vertical="center" wrapText="1"/>
      <protection/>
    </xf>
    <xf numFmtId="0" fontId="11" fillId="0" borderId="10" xfId="77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25" xfId="77" applyFont="1" applyBorder="1" applyAlignment="1">
      <alignment/>
      <protection/>
    </xf>
    <xf numFmtId="0" fontId="8" fillId="0" borderId="26" xfId="77" applyFont="1" applyBorder="1" applyAlignment="1">
      <alignment/>
      <protection/>
    </xf>
    <xf numFmtId="0" fontId="8" fillId="0" borderId="27" xfId="77" applyFont="1" applyBorder="1" applyAlignment="1">
      <alignment/>
      <protection/>
    </xf>
    <xf numFmtId="0" fontId="11" fillId="0" borderId="28" xfId="77" applyNumberFormat="1" applyFont="1" applyBorder="1" applyAlignment="1">
      <alignment horizontal="center" vertical="center" wrapText="1"/>
      <protection/>
    </xf>
    <xf numFmtId="0" fontId="11" fillId="0" borderId="29" xfId="77" applyNumberFormat="1" applyFont="1" applyBorder="1" applyAlignment="1">
      <alignment horizontal="center" vertical="center" wrapText="1"/>
      <protection/>
    </xf>
    <xf numFmtId="0" fontId="11" fillId="0" borderId="30" xfId="77" applyNumberFormat="1" applyFont="1" applyBorder="1" applyAlignment="1">
      <alignment horizontal="center" vertical="center" wrapText="1"/>
      <protection/>
    </xf>
    <xf numFmtId="0" fontId="11" fillId="0" borderId="25" xfId="77" applyNumberFormat="1" applyFont="1" applyBorder="1" applyAlignment="1">
      <alignment horizontal="center" vertical="center" wrapText="1"/>
      <protection/>
    </xf>
    <xf numFmtId="0" fontId="11" fillId="0" borderId="27" xfId="77" applyNumberFormat="1" applyFont="1" applyBorder="1" applyAlignment="1">
      <alignment horizontal="center" vertical="center" wrapText="1"/>
      <protection/>
    </xf>
    <xf numFmtId="0" fontId="11" fillId="45" borderId="25" xfId="78" applyNumberFormat="1" applyFont="1" applyFill="1" applyBorder="1" applyAlignment="1">
      <alignment horizontal="center" vertical="center" wrapText="1"/>
      <protection/>
    </xf>
    <xf numFmtId="0" fontId="11" fillId="45" borderId="27" xfId="78" applyNumberFormat="1" applyFont="1" applyFill="1" applyBorder="1" applyAlignment="1">
      <alignment horizontal="center" vertical="center" wrapText="1"/>
      <protection/>
    </xf>
    <xf numFmtId="0" fontId="28" fillId="0" borderId="0" xfId="79" applyAlignment="1">
      <alignment horizontal="center" wrapText="1"/>
      <protection/>
    </xf>
    <xf numFmtId="0" fontId="8" fillId="0" borderId="25" xfId="79" applyFont="1" applyFill="1" applyBorder="1" applyAlignment="1">
      <alignment/>
      <protection/>
    </xf>
    <xf numFmtId="0" fontId="8" fillId="0" borderId="26" xfId="79" applyFont="1" applyFill="1" applyBorder="1" applyAlignment="1">
      <alignment/>
      <protection/>
    </xf>
    <xf numFmtId="0" fontId="8" fillId="0" borderId="27" xfId="79" applyFont="1" applyFill="1" applyBorder="1" applyAlignment="1">
      <alignment/>
      <protection/>
    </xf>
    <xf numFmtId="0" fontId="11" fillId="0" borderId="25" xfId="56" applyFont="1" applyFill="1" applyBorder="1" applyAlignment="1">
      <alignment horizontal="center" vertical="center" wrapText="1"/>
      <protection/>
    </xf>
    <xf numFmtId="0" fontId="11" fillId="0" borderId="26" xfId="56" applyFont="1" applyFill="1" applyBorder="1" applyAlignment="1">
      <alignment horizontal="center" vertical="center" wrapText="1"/>
      <protection/>
    </xf>
    <xf numFmtId="0" fontId="11" fillId="0" borderId="27" xfId="56" applyFont="1" applyFill="1" applyBorder="1" applyAlignment="1">
      <alignment horizontal="center" vertical="center" wrapText="1"/>
      <protection/>
    </xf>
    <xf numFmtId="0" fontId="11" fillId="0" borderId="28" xfId="78" applyNumberFormat="1" applyFont="1" applyBorder="1" applyAlignment="1">
      <alignment horizontal="center" vertical="center" wrapText="1"/>
      <protection/>
    </xf>
    <xf numFmtId="0" fontId="11" fillId="0" borderId="29" xfId="78" applyNumberFormat="1" applyFont="1" applyBorder="1" applyAlignment="1">
      <alignment horizontal="center" vertical="center" wrapText="1"/>
      <protection/>
    </xf>
    <xf numFmtId="0" fontId="11" fillId="0" borderId="30" xfId="78" applyNumberFormat="1" applyFont="1" applyBorder="1" applyAlignment="1">
      <alignment horizontal="center" vertical="center" wrapText="1"/>
      <protection/>
    </xf>
    <xf numFmtId="0" fontId="11" fillId="0" borderId="25" xfId="78" applyNumberFormat="1" applyFont="1" applyBorder="1" applyAlignment="1">
      <alignment horizontal="center" vertical="center" wrapText="1"/>
      <protection/>
    </xf>
    <xf numFmtId="0" fontId="11" fillId="0" borderId="27" xfId="78" applyNumberFormat="1" applyFont="1" applyBorder="1" applyAlignment="1">
      <alignment horizontal="center" vertical="center" wrapText="1"/>
      <protection/>
    </xf>
    <xf numFmtId="0" fontId="11" fillId="45" borderId="26" xfId="78" applyNumberFormat="1" applyFont="1" applyFill="1" applyBorder="1" applyAlignment="1">
      <alignment horizontal="center" vertical="center" wrapText="1"/>
      <protection/>
    </xf>
    <xf numFmtId="0" fontId="28" fillId="0" borderId="0" xfId="79" applyAlignment="1">
      <alignment horizontal="center"/>
      <protection/>
    </xf>
    <xf numFmtId="0" fontId="11" fillId="45" borderId="28" xfId="78" applyNumberFormat="1" applyFont="1" applyFill="1" applyBorder="1" applyAlignment="1">
      <alignment horizontal="center" vertical="center" wrapText="1"/>
      <protection/>
    </xf>
    <xf numFmtId="0" fontId="11" fillId="45" borderId="30" xfId="78" applyNumberFormat="1" applyFont="1" applyFill="1" applyBorder="1" applyAlignment="1">
      <alignment horizontal="center" vertical="center" wrapText="1"/>
      <protection/>
    </xf>
    <xf numFmtId="0" fontId="11" fillId="0" borderId="25" xfId="78" applyNumberFormat="1" applyFont="1" applyFill="1" applyBorder="1" applyAlignment="1">
      <alignment horizontal="center" vertical="center" wrapText="1"/>
      <protection/>
    </xf>
    <xf numFmtId="0" fontId="11" fillId="0" borderId="27" xfId="78" applyNumberFormat="1" applyFont="1" applyFill="1" applyBorder="1" applyAlignment="1">
      <alignment horizontal="center" vertical="center" wrapText="1"/>
      <protection/>
    </xf>
  </cellXfs>
  <cellStyles count="7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 2 2" xfId="78"/>
    <cellStyle name="Обычный 3" xfId="79"/>
    <cellStyle name="Обычный_Лист1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  <col min="10" max="10" width="10.25390625" style="0" customWidth="1"/>
    <col min="12" max="12" width="17.875" style="0" customWidth="1"/>
    <col min="15" max="15" width="10.25390625" style="0" customWidth="1"/>
  </cols>
  <sheetData>
    <row r="1" spans="1:9" s="1" customFormat="1" ht="12.75">
      <c r="A1" s="38" t="s">
        <v>1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12.75" customHeight="1">
      <c r="A2" s="39" t="s">
        <v>60</v>
      </c>
      <c r="B2" s="39"/>
      <c r="C2" s="39"/>
      <c r="D2" s="39"/>
      <c r="E2" s="39"/>
      <c r="F2" s="39"/>
      <c r="G2" s="39"/>
      <c r="H2" s="39"/>
      <c r="I2" s="39"/>
    </row>
    <row r="3" spans="1:9" s="3" customFormat="1" ht="7.5" customHeight="1">
      <c r="A3" s="2"/>
      <c r="B3" s="2"/>
      <c r="C3" s="2"/>
      <c r="D3" s="2"/>
      <c r="E3" s="2"/>
      <c r="F3" s="2"/>
      <c r="G3" s="2"/>
      <c r="H3" s="2"/>
      <c r="I3" s="2"/>
    </row>
    <row r="4" spans="1:10" s="3" customFormat="1" ht="12.75" customHeight="1">
      <c r="A4" s="40"/>
      <c r="B4" s="43" t="s">
        <v>43</v>
      </c>
      <c r="C4" s="44"/>
      <c r="D4" s="44"/>
      <c r="E4" s="44"/>
      <c r="F4" s="45"/>
      <c r="G4" s="35" t="str">
        <f>Лист2!H2</f>
        <v>Март 2021 г. в % к</v>
      </c>
      <c r="H4" s="35"/>
      <c r="I4" s="35" t="str">
        <f>Лист2!J2</f>
        <v>Январь- 
март 
2021 г. в % к январю- 
марту 
2020 г.</v>
      </c>
      <c r="J4" s="37"/>
    </row>
    <row r="5" spans="1:10" s="3" customFormat="1" ht="12.75" customHeight="1">
      <c r="A5" s="41"/>
      <c r="B5" s="46" t="str">
        <f>Лист2!C3</f>
        <v>март 
2021 г.</v>
      </c>
      <c r="C5" s="46" t="str">
        <f>Лист2!D3</f>
        <v>февраль 
2021 г.</v>
      </c>
      <c r="D5" s="46" t="str">
        <f>Лист2!E3</f>
        <v>март 
2020 г.</v>
      </c>
      <c r="E5" s="46" t="str">
        <f>Лист2!F3</f>
        <v>январь- 
март 
2021 г.</v>
      </c>
      <c r="F5" s="46" t="str">
        <f>Лист2!G3</f>
        <v>январь- 
март 
2020 г.</v>
      </c>
      <c r="G5" s="36" t="str">
        <f>Лист2!H3</f>
        <v>февралю 
2021 г.</v>
      </c>
      <c r="H5" s="35" t="str">
        <f>Лист2!I3</f>
        <v>марту 
2020 г.</v>
      </c>
      <c r="I5" s="35"/>
      <c r="J5" s="37"/>
    </row>
    <row r="6" spans="1:10" s="3" customFormat="1" ht="59.25" customHeight="1">
      <c r="A6" s="42"/>
      <c r="B6" s="47"/>
      <c r="C6" s="47"/>
      <c r="D6" s="47"/>
      <c r="E6" s="47"/>
      <c r="F6" s="47"/>
      <c r="G6" s="36"/>
      <c r="H6" s="35"/>
      <c r="I6" s="35"/>
      <c r="J6" s="37"/>
    </row>
    <row r="7" spans="1:10" s="3" customFormat="1" ht="12.75">
      <c r="A7" s="5" t="s">
        <v>41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7">
        <v>6</v>
      </c>
      <c r="H7" s="7">
        <v>7</v>
      </c>
      <c r="I7" s="6">
        <v>8</v>
      </c>
      <c r="J7" s="25"/>
    </row>
    <row r="8" spans="1:10" s="22" customFormat="1" ht="15" customHeight="1">
      <c r="A8" s="21" t="s">
        <v>42</v>
      </c>
      <c r="B8" s="26" t="s">
        <v>135</v>
      </c>
      <c r="C8" s="26" t="s">
        <v>67</v>
      </c>
      <c r="D8" s="26" t="s">
        <v>136</v>
      </c>
      <c r="E8" s="26" t="s">
        <v>137</v>
      </c>
      <c r="F8" s="26" t="s">
        <v>138</v>
      </c>
      <c r="G8" s="26" t="s">
        <v>76</v>
      </c>
      <c r="H8" s="26" t="s">
        <v>139</v>
      </c>
      <c r="I8" s="27" t="s">
        <v>140</v>
      </c>
      <c r="J8" s="24"/>
    </row>
    <row r="9" spans="1:10" s="3" customFormat="1" ht="15" customHeight="1">
      <c r="A9" s="17" t="s">
        <v>2</v>
      </c>
      <c r="B9" s="28"/>
      <c r="C9" s="28"/>
      <c r="D9" s="28"/>
      <c r="E9" s="28"/>
      <c r="F9" s="28"/>
      <c r="G9" s="28"/>
      <c r="H9" s="28"/>
      <c r="I9" s="29"/>
      <c r="J9" s="23"/>
    </row>
    <row r="10" spans="1:10" ht="15" customHeight="1">
      <c r="A10" s="18" t="s">
        <v>3</v>
      </c>
      <c r="B10" s="28" t="s">
        <v>142</v>
      </c>
      <c r="C10" s="28" t="s">
        <v>70</v>
      </c>
      <c r="D10" s="28" t="s">
        <v>143</v>
      </c>
      <c r="E10" s="28" t="s">
        <v>144</v>
      </c>
      <c r="F10" s="28" t="s">
        <v>145</v>
      </c>
      <c r="G10" s="28" t="s">
        <v>62</v>
      </c>
      <c r="H10" s="28" t="s">
        <v>146</v>
      </c>
      <c r="I10" s="29" t="s">
        <v>116</v>
      </c>
      <c r="J10" s="23"/>
    </row>
    <row r="11" spans="1:10" ht="15" customHeight="1">
      <c r="A11" s="18" t="s">
        <v>4</v>
      </c>
      <c r="B11" s="28" t="s">
        <v>147</v>
      </c>
      <c r="C11" s="28" t="s">
        <v>71</v>
      </c>
      <c r="D11" s="28" t="s">
        <v>148</v>
      </c>
      <c r="E11" s="28" t="s">
        <v>149</v>
      </c>
      <c r="F11" s="28" t="s">
        <v>150</v>
      </c>
      <c r="G11" s="28" t="s">
        <v>132</v>
      </c>
      <c r="H11" s="28" t="s">
        <v>62</v>
      </c>
      <c r="I11" s="29" t="s">
        <v>86</v>
      </c>
      <c r="J11" s="23"/>
    </row>
    <row r="12" spans="1:10" ht="15" customHeight="1">
      <c r="A12" s="18" t="s">
        <v>5</v>
      </c>
      <c r="B12" s="28" t="s">
        <v>151</v>
      </c>
      <c r="C12" s="28" t="s">
        <v>74</v>
      </c>
      <c r="D12" s="28" t="s">
        <v>152</v>
      </c>
      <c r="E12" s="28" t="s">
        <v>153</v>
      </c>
      <c r="F12" s="28" t="s">
        <v>154</v>
      </c>
      <c r="G12" s="28" t="s">
        <v>63</v>
      </c>
      <c r="H12" s="28" t="s">
        <v>79</v>
      </c>
      <c r="I12" s="29" t="s">
        <v>83</v>
      </c>
      <c r="J12" s="23"/>
    </row>
    <row r="13" spans="1:10" ht="15" customHeight="1">
      <c r="A13" s="18" t="s">
        <v>6</v>
      </c>
      <c r="B13" s="28" t="s">
        <v>155</v>
      </c>
      <c r="C13" s="28" t="s">
        <v>77</v>
      </c>
      <c r="D13" s="28" t="s">
        <v>156</v>
      </c>
      <c r="E13" s="28" t="s">
        <v>157</v>
      </c>
      <c r="F13" s="28" t="s">
        <v>158</v>
      </c>
      <c r="G13" s="28" t="s">
        <v>159</v>
      </c>
      <c r="H13" s="28" t="s">
        <v>92</v>
      </c>
      <c r="I13" s="29" t="s">
        <v>160</v>
      </c>
      <c r="J13" s="23"/>
    </row>
    <row r="14" spans="1:10" ht="15" customHeight="1">
      <c r="A14" s="19" t="s">
        <v>7</v>
      </c>
      <c r="B14" s="28" t="s">
        <v>161</v>
      </c>
      <c r="C14" s="28" t="s">
        <v>80</v>
      </c>
      <c r="D14" s="28" t="s">
        <v>162</v>
      </c>
      <c r="E14" s="28" t="s">
        <v>163</v>
      </c>
      <c r="F14" s="28" t="s">
        <v>164</v>
      </c>
      <c r="G14" s="28" t="s">
        <v>165</v>
      </c>
      <c r="H14" s="28" t="s">
        <v>166</v>
      </c>
      <c r="I14" s="29" t="s">
        <v>167</v>
      </c>
      <c r="J14" s="23"/>
    </row>
    <row r="15" spans="1:10" ht="15" customHeight="1">
      <c r="A15" s="19" t="s">
        <v>8</v>
      </c>
      <c r="B15" s="28" t="s">
        <v>168</v>
      </c>
      <c r="C15" s="28" t="s">
        <v>81</v>
      </c>
      <c r="D15" s="28" t="s">
        <v>169</v>
      </c>
      <c r="E15" s="28" t="s">
        <v>170</v>
      </c>
      <c r="F15" s="28" t="s">
        <v>171</v>
      </c>
      <c r="G15" s="28" t="s">
        <v>172</v>
      </c>
      <c r="H15" s="28" t="s">
        <v>173</v>
      </c>
      <c r="I15" s="29" t="s">
        <v>174</v>
      </c>
      <c r="J15" s="23"/>
    </row>
    <row r="16" spans="1:10" ht="15" customHeight="1">
      <c r="A16" s="19" t="s">
        <v>9</v>
      </c>
      <c r="B16" s="28" t="s">
        <v>175</v>
      </c>
      <c r="C16" s="28" t="s">
        <v>82</v>
      </c>
      <c r="D16" s="28" t="s">
        <v>176</v>
      </c>
      <c r="E16" s="28" t="s">
        <v>177</v>
      </c>
      <c r="F16" s="28" t="s">
        <v>178</v>
      </c>
      <c r="G16" s="28" t="s">
        <v>179</v>
      </c>
      <c r="H16" s="28" t="s">
        <v>110</v>
      </c>
      <c r="I16" s="29" t="s">
        <v>102</v>
      </c>
      <c r="J16" s="23"/>
    </row>
    <row r="17" spans="1:10" ht="15" customHeight="1">
      <c r="A17" s="19" t="s">
        <v>10</v>
      </c>
      <c r="B17" s="28" t="s">
        <v>180</v>
      </c>
      <c r="C17" s="28" t="s">
        <v>181</v>
      </c>
      <c r="D17" s="28" t="s">
        <v>182</v>
      </c>
      <c r="E17" s="28" t="s">
        <v>183</v>
      </c>
      <c r="F17" s="28" t="s">
        <v>184</v>
      </c>
      <c r="G17" s="28" t="s">
        <v>84</v>
      </c>
      <c r="H17" s="28" t="s">
        <v>185</v>
      </c>
      <c r="I17" s="29" t="s">
        <v>186</v>
      </c>
      <c r="J17" s="23"/>
    </row>
    <row r="18" spans="1:10" ht="15" customHeight="1">
      <c r="A18" s="19" t="s">
        <v>11</v>
      </c>
      <c r="B18" s="28" t="s">
        <v>187</v>
      </c>
      <c r="C18" s="28" t="s">
        <v>85</v>
      </c>
      <c r="D18" s="28" t="s">
        <v>188</v>
      </c>
      <c r="E18" s="28" t="s">
        <v>189</v>
      </c>
      <c r="F18" s="28" t="s">
        <v>190</v>
      </c>
      <c r="G18" s="28" t="s">
        <v>191</v>
      </c>
      <c r="H18" s="28" t="s">
        <v>105</v>
      </c>
      <c r="I18" s="29" t="s">
        <v>166</v>
      </c>
      <c r="J18" s="23"/>
    </row>
    <row r="19" spans="1:10" ht="15" customHeight="1">
      <c r="A19" s="19" t="s">
        <v>12</v>
      </c>
      <c r="B19" s="28" t="s">
        <v>192</v>
      </c>
      <c r="C19" s="28" t="s">
        <v>88</v>
      </c>
      <c r="D19" s="28" t="s">
        <v>193</v>
      </c>
      <c r="E19" s="28" t="s">
        <v>194</v>
      </c>
      <c r="F19" s="28" t="s">
        <v>195</v>
      </c>
      <c r="G19" s="28" t="s">
        <v>196</v>
      </c>
      <c r="H19" s="28" t="s">
        <v>197</v>
      </c>
      <c r="I19" s="29" t="s">
        <v>73</v>
      </c>
      <c r="J19" s="23"/>
    </row>
    <row r="20" spans="1:10" ht="15" customHeight="1">
      <c r="A20" s="19" t="s">
        <v>13</v>
      </c>
      <c r="B20" s="28" t="s">
        <v>198</v>
      </c>
      <c r="C20" s="28" t="s">
        <v>89</v>
      </c>
      <c r="D20" s="28" t="s">
        <v>199</v>
      </c>
      <c r="E20" s="28" t="s">
        <v>200</v>
      </c>
      <c r="F20" s="28" t="s">
        <v>201</v>
      </c>
      <c r="G20" s="28" t="s">
        <v>69</v>
      </c>
      <c r="H20" s="28" t="s">
        <v>202</v>
      </c>
      <c r="I20" s="29" t="s">
        <v>90</v>
      </c>
      <c r="J20" s="23"/>
    </row>
    <row r="21" spans="1:10" ht="15" customHeight="1">
      <c r="A21" s="19" t="s">
        <v>14</v>
      </c>
      <c r="B21" s="28" t="s">
        <v>203</v>
      </c>
      <c r="C21" s="28" t="s">
        <v>91</v>
      </c>
      <c r="D21" s="28" t="s">
        <v>204</v>
      </c>
      <c r="E21" s="28" t="s">
        <v>205</v>
      </c>
      <c r="F21" s="28" t="s">
        <v>206</v>
      </c>
      <c r="G21" s="28" t="s">
        <v>207</v>
      </c>
      <c r="H21" s="28" t="s">
        <v>208</v>
      </c>
      <c r="I21" s="29" t="s">
        <v>109</v>
      </c>
      <c r="J21" s="23"/>
    </row>
    <row r="22" spans="1:10" ht="15" customHeight="1">
      <c r="A22" s="19" t="s">
        <v>15</v>
      </c>
      <c r="B22" s="28" t="s">
        <v>209</v>
      </c>
      <c r="C22" s="28" t="s">
        <v>93</v>
      </c>
      <c r="D22" s="28" t="s">
        <v>210</v>
      </c>
      <c r="E22" s="28" t="s">
        <v>211</v>
      </c>
      <c r="F22" s="28" t="s">
        <v>212</v>
      </c>
      <c r="G22" s="28" t="s">
        <v>213</v>
      </c>
      <c r="H22" s="28" t="s">
        <v>214</v>
      </c>
      <c r="I22" s="29" t="s">
        <v>125</v>
      </c>
      <c r="J22" s="23"/>
    </row>
    <row r="23" spans="1:10" s="3" customFormat="1" ht="15" customHeight="1">
      <c r="A23" s="17" t="s">
        <v>16</v>
      </c>
      <c r="B23" s="28"/>
      <c r="C23" s="28"/>
      <c r="D23" s="28"/>
      <c r="E23" s="28"/>
      <c r="F23" s="28"/>
      <c r="G23" s="28"/>
      <c r="H23" s="28"/>
      <c r="I23" s="29"/>
      <c r="J23" s="23"/>
    </row>
    <row r="24" spans="1:10" ht="15" customHeight="1">
      <c r="A24" s="19" t="s">
        <v>17</v>
      </c>
      <c r="B24" s="28" t="s">
        <v>215</v>
      </c>
      <c r="C24" s="28" t="s">
        <v>95</v>
      </c>
      <c r="D24" s="28" t="s">
        <v>216</v>
      </c>
      <c r="E24" s="28" t="s">
        <v>217</v>
      </c>
      <c r="F24" s="28" t="s">
        <v>218</v>
      </c>
      <c r="G24" s="28" t="s">
        <v>219</v>
      </c>
      <c r="H24" s="28" t="s">
        <v>94</v>
      </c>
      <c r="I24" s="29" t="s">
        <v>220</v>
      </c>
      <c r="J24" s="23"/>
    </row>
    <row r="25" spans="1:10" ht="15" customHeight="1">
      <c r="A25" s="19" t="s">
        <v>18</v>
      </c>
      <c r="B25" s="28" t="s">
        <v>221</v>
      </c>
      <c r="C25" s="28" t="s">
        <v>96</v>
      </c>
      <c r="D25" s="28" t="s">
        <v>222</v>
      </c>
      <c r="E25" s="28" t="s">
        <v>223</v>
      </c>
      <c r="F25" s="28" t="s">
        <v>224</v>
      </c>
      <c r="G25" s="28" t="s">
        <v>66</v>
      </c>
      <c r="H25" s="28" t="s">
        <v>213</v>
      </c>
      <c r="I25" s="29" t="s">
        <v>225</v>
      </c>
      <c r="J25" s="23"/>
    </row>
    <row r="26" spans="1:10" ht="15" customHeight="1">
      <c r="A26" s="19" t="s">
        <v>19</v>
      </c>
      <c r="B26" s="28" t="s">
        <v>226</v>
      </c>
      <c r="C26" s="28" t="s">
        <v>97</v>
      </c>
      <c r="D26" s="28" t="s">
        <v>227</v>
      </c>
      <c r="E26" s="28" t="s">
        <v>228</v>
      </c>
      <c r="F26" s="28" t="s">
        <v>229</v>
      </c>
      <c r="G26" s="28" t="s">
        <v>102</v>
      </c>
      <c r="H26" s="28" t="s">
        <v>117</v>
      </c>
      <c r="I26" s="29" t="s">
        <v>68</v>
      </c>
      <c r="J26" s="23"/>
    </row>
    <row r="27" spans="1:10" ht="15" customHeight="1">
      <c r="A27" s="19" t="s">
        <v>20</v>
      </c>
      <c r="B27" s="28" t="s">
        <v>230</v>
      </c>
      <c r="C27" s="28" t="s">
        <v>99</v>
      </c>
      <c r="D27" s="28" t="s">
        <v>231</v>
      </c>
      <c r="E27" s="28" t="s">
        <v>232</v>
      </c>
      <c r="F27" s="28" t="s">
        <v>233</v>
      </c>
      <c r="G27" s="28" t="s">
        <v>121</v>
      </c>
      <c r="H27" s="28" t="s">
        <v>159</v>
      </c>
      <c r="I27" s="29" t="s">
        <v>234</v>
      </c>
      <c r="J27" s="23"/>
    </row>
    <row r="28" spans="1:10" ht="15" customHeight="1">
      <c r="A28" s="19" t="s">
        <v>21</v>
      </c>
      <c r="B28" s="28" t="s">
        <v>235</v>
      </c>
      <c r="C28" s="28" t="s">
        <v>100</v>
      </c>
      <c r="D28" s="28" t="s">
        <v>236</v>
      </c>
      <c r="E28" s="28" t="s">
        <v>237</v>
      </c>
      <c r="F28" s="28" t="s">
        <v>238</v>
      </c>
      <c r="G28" s="28" t="s">
        <v>239</v>
      </c>
      <c r="H28" s="28" t="s">
        <v>240</v>
      </c>
      <c r="I28" s="29" t="s">
        <v>241</v>
      </c>
      <c r="J28" s="23"/>
    </row>
    <row r="29" spans="1:10" ht="15" customHeight="1">
      <c r="A29" s="19" t="s">
        <v>22</v>
      </c>
      <c r="B29" s="28" t="s">
        <v>242</v>
      </c>
      <c r="C29" s="28" t="s">
        <v>101</v>
      </c>
      <c r="D29" s="28" t="s">
        <v>243</v>
      </c>
      <c r="E29" s="28" t="s">
        <v>244</v>
      </c>
      <c r="F29" s="28" t="s">
        <v>245</v>
      </c>
      <c r="G29" s="28" t="s">
        <v>246</v>
      </c>
      <c r="H29" s="28" t="s">
        <v>87</v>
      </c>
      <c r="I29" s="29" t="s">
        <v>159</v>
      </c>
      <c r="J29" s="23"/>
    </row>
    <row r="30" spans="1:10" ht="15" customHeight="1">
      <c r="A30" s="19" t="s">
        <v>0</v>
      </c>
      <c r="B30" s="28" t="s">
        <v>247</v>
      </c>
      <c r="C30" s="28" t="s">
        <v>103</v>
      </c>
      <c r="D30" s="28" t="s">
        <v>248</v>
      </c>
      <c r="E30" s="28" t="s">
        <v>249</v>
      </c>
      <c r="F30" s="28" t="s">
        <v>250</v>
      </c>
      <c r="G30" s="28" t="s">
        <v>114</v>
      </c>
      <c r="H30" s="28" t="s">
        <v>125</v>
      </c>
      <c r="I30" s="29" t="s">
        <v>251</v>
      </c>
      <c r="J30" s="23"/>
    </row>
    <row r="31" spans="1:10" ht="15" customHeight="1">
      <c r="A31" s="20" t="s">
        <v>23</v>
      </c>
      <c r="B31" s="30" t="s">
        <v>252</v>
      </c>
      <c r="C31" s="30" t="s">
        <v>104</v>
      </c>
      <c r="D31" s="30" t="s">
        <v>253</v>
      </c>
      <c r="E31" s="30" t="s">
        <v>254</v>
      </c>
      <c r="F31" s="30" t="s">
        <v>255</v>
      </c>
      <c r="G31" s="30" t="s">
        <v>256</v>
      </c>
      <c r="H31" s="30" t="s">
        <v>257</v>
      </c>
      <c r="I31" s="31" t="s">
        <v>258</v>
      </c>
      <c r="J31" s="23"/>
    </row>
    <row r="32" spans="1:10" ht="15" customHeight="1">
      <c r="A32" s="32" t="s">
        <v>24</v>
      </c>
      <c r="B32" s="33" t="s">
        <v>259</v>
      </c>
      <c r="C32" s="33" t="s">
        <v>106</v>
      </c>
      <c r="D32" s="33" t="s">
        <v>260</v>
      </c>
      <c r="E32" s="33" t="s">
        <v>261</v>
      </c>
      <c r="F32" s="33" t="s">
        <v>262</v>
      </c>
      <c r="G32" s="33" t="s">
        <v>196</v>
      </c>
      <c r="H32" s="33" t="s">
        <v>263</v>
      </c>
      <c r="I32" s="34" t="s">
        <v>140</v>
      </c>
      <c r="J32" s="23"/>
    </row>
    <row r="33" spans="1:10" ht="15" customHeight="1">
      <c r="A33" s="19" t="s">
        <v>25</v>
      </c>
      <c r="B33" s="28" t="s">
        <v>264</v>
      </c>
      <c r="C33" s="28" t="s">
        <v>107</v>
      </c>
      <c r="D33" s="28" t="s">
        <v>265</v>
      </c>
      <c r="E33" s="28" t="s">
        <v>266</v>
      </c>
      <c r="F33" s="28" t="s">
        <v>267</v>
      </c>
      <c r="G33" s="28" t="s">
        <v>134</v>
      </c>
      <c r="H33" s="28" t="s">
        <v>268</v>
      </c>
      <c r="I33" s="29" t="s">
        <v>269</v>
      </c>
      <c r="J33" s="23"/>
    </row>
    <row r="34" spans="1:10" ht="15" customHeight="1">
      <c r="A34" s="19" t="s">
        <v>26</v>
      </c>
      <c r="B34" s="28" t="s">
        <v>270</v>
      </c>
      <c r="C34" s="28" t="s">
        <v>108</v>
      </c>
      <c r="D34" s="28" t="s">
        <v>271</v>
      </c>
      <c r="E34" s="28" t="s">
        <v>272</v>
      </c>
      <c r="F34" s="28" t="s">
        <v>273</v>
      </c>
      <c r="G34" s="28" t="s">
        <v>274</v>
      </c>
      <c r="H34" s="28" t="s">
        <v>113</v>
      </c>
      <c r="I34" s="29" t="s">
        <v>134</v>
      </c>
      <c r="J34" s="23"/>
    </row>
    <row r="35" spans="1:10" ht="15" customHeight="1">
      <c r="A35" s="19" t="s">
        <v>27</v>
      </c>
      <c r="B35" s="28" t="s">
        <v>275</v>
      </c>
      <c r="C35" s="28" t="s">
        <v>111</v>
      </c>
      <c r="D35" s="28" t="s">
        <v>276</v>
      </c>
      <c r="E35" s="28" t="s">
        <v>277</v>
      </c>
      <c r="F35" s="28" t="s">
        <v>278</v>
      </c>
      <c r="G35" s="28" t="s">
        <v>279</v>
      </c>
      <c r="H35" s="28" t="s">
        <v>65</v>
      </c>
      <c r="I35" s="29" t="s">
        <v>220</v>
      </c>
      <c r="J35" s="23"/>
    </row>
    <row r="36" spans="1:10" ht="15" customHeight="1">
      <c r="A36" s="19" t="s">
        <v>28</v>
      </c>
      <c r="B36" s="28" t="s">
        <v>280</v>
      </c>
      <c r="C36" s="28" t="s">
        <v>112</v>
      </c>
      <c r="D36" s="28" t="s">
        <v>281</v>
      </c>
      <c r="E36" s="28" t="s">
        <v>282</v>
      </c>
      <c r="F36" s="28" t="s">
        <v>283</v>
      </c>
      <c r="G36" s="28" t="s">
        <v>284</v>
      </c>
      <c r="H36" s="28" t="s">
        <v>62</v>
      </c>
      <c r="I36" s="29" t="s">
        <v>75</v>
      </c>
      <c r="J36" s="23"/>
    </row>
    <row r="37" spans="1:10" ht="15" customHeight="1">
      <c r="A37" s="19" t="s">
        <v>29</v>
      </c>
      <c r="B37" s="28" t="s">
        <v>285</v>
      </c>
      <c r="C37" s="28" t="s">
        <v>115</v>
      </c>
      <c r="D37" s="28" t="s">
        <v>286</v>
      </c>
      <c r="E37" s="28" t="s">
        <v>287</v>
      </c>
      <c r="F37" s="28" t="s">
        <v>288</v>
      </c>
      <c r="G37" s="28" t="s">
        <v>289</v>
      </c>
      <c r="H37" s="28" t="s">
        <v>290</v>
      </c>
      <c r="I37" s="29" t="s">
        <v>291</v>
      </c>
      <c r="J37" s="23"/>
    </row>
    <row r="38" spans="1:10" ht="15" customHeight="1">
      <c r="A38" s="19" t="s">
        <v>30</v>
      </c>
      <c r="B38" s="28" t="s">
        <v>292</v>
      </c>
      <c r="C38" s="28" t="s">
        <v>118</v>
      </c>
      <c r="D38" s="28" t="s">
        <v>293</v>
      </c>
      <c r="E38" s="28" t="s">
        <v>294</v>
      </c>
      <c r="F38" s="28" t="s">
        <v>295</v>
      </c>
      <c r="G38" s="28" t="s">
        <v>185</v>
      </c>
      <c r="H38" s="28" t="s">
        <v>186</v>
      </c>
      <c r="I38" s="29" t="s">
        <v>79</v>
      </c>
      <c r="J38" s="23"/>
    </row>
    <row r="39" spans="1:10" ht="15" customHeight="1">
      <c r="A39" s="19" t="s">
        <v>31</v>
      </c>
      <c r="B39" s="28" t="s">
        <v>296</v>
      </c>
      <c r="C39" s="28" t="s">
        <v>119</v>
      </c>
      <c r="D39" s="28" t="s">
        <v>297</v>
      </c>
      <c r="E39" s="28" t="s">
        <v>298</v>
      </c>
      <c r="F39" s="28" t="s">
        <v>299</v>
      </c>
      <c r="G39" s="28" t="s">
        <v>72</v>
      </c>
      <c r="H39" s="28" t="s">
        <v>300</v>
      </c>
      <c r="I39" s="29" t="s">
        <v>301</v>
      </c>
      <c r="J39" s="23"/>
    </row>
    <row r="40" spans="1:10" ht="15" customHeight="1">
      <c r="A40" s="19" t="s">
        <v>32</v>
      </c>
      <c r="B40" s="28" t="s">
        <v>302</v>
      </c>
      <c r="C40" s="28" t="s">
        <v>120</v>
      </c>
      <c r="D40" s="28" t="s">
        <v>303</v>
      </c>
      <c r="E40" s="28" t="s">
        <v>304</v>
      </c>
      <c r="F40" s="28" t="s">
        <v>305</v>
      </c>
      <c r="G40" s="28" t="s">
        <v>121</v>
      </c>
      <c r="H40" s="28" t="s">
        <v>98</v>
      </c>
      <c r="I40" s="29" t="s">
        <v>86</v>
      </c>
      <c r="J40" s="23"/>
    </row>
    <row r="41" spans="1:10" ht="15" customHeight="1">
      <c r="A41" s="19" t="s">
        <v>33</v>
      </c>
      <c r="B41" s="28" t="s">
        <v>306</v>
      </c>
      <c r="C41" s="28" t="s">
        <v>122</v>
      </c>
      <c r="D41" s="28" t="s">
        <v>307</v>
      </c>
      <c r="E41" s="28" t="s">
        <v>308</v>
      </c>
      <c r="F41" s="28" t="s">
        <v>309</v>
      </c>
      <c r="G41" s="28" t="s">
        <v>310</v>
      </c>
      <c r="H41" s="28" t="s">
        <v>246</v>
      </c>
      <c r="I41" s="29" t="s">
        <v>311</v>
      </c>
      <c r="J41" s="23"/>
    </row>
    <row r="42" spans="1:10" ht="15" customHeight="1">
      <c r="A42" s="19" t="s">
        <v>34</v>
      </c>
      <c r="B42" s="28" t="s">
        <v>312</v>
      </c>
      <c r="C42" s="28" t="s">
        <v>123</v>
      </c>
      <c r="D42" s="28" t="s">
        <v>313</v>
      </c>
      <c r="E42" s="28" t="s">
        <v>314</v>
      </c>
      <c r="F42" s="28" t="s">
        <v>315</v>
      </c>
      <c r="G42" s="28" t="s">
        <v>316</v>
      </c>
      <c r="H42" s="28" t="s">
        <v>69</v>
      </c>
      <c r="I42" s="29" t="s">
        <v>116</v>
      </c>
      <c r="J42" s="23"/>
    </row>
    <row r="43" spans="1:10" ht="15" customHeight="1">
      <c r="A43" s="19" t="s">
        <v>35</v>
      </c>
      <c r="B43" s="28" t="s">
        <v>317</v>
      </c>
      <c r="C43" s="28" t="s">
        <v>124</v>
      </c>
      <c r="D43" s="28" t="s">
        <v>318</v>
      </c>
      <c r="E43" s="28" t="s">
        <v>319</v>
      </c>
      <c r="F43" s="28" t="s">
        <v>320</v>
      </c>
      <c r="G43" s="28" t="s">
        <v>321</v>
      </c>
      <c r="H43" s="28" t="s">
        <v>322</v>
      </c>
      <c r="I43" s="29" t="s">
        <v>323</v>
      </c>
      <c r="J43" s="23"/>
    </row>
    <row r="44" spans="1:10" ht="15" customHeight="1">
      <c r="A44" s="19" t="s">
        <v>36</v>
      </c>
      <c r="B44" s="28" t="s">
        <v>324</v>
      </c>
      <c r="C44" s="28" t="s">
        <v>126</v>
      </c>
      <c r="D44" s="28" t="s">
        <v>325</v>
      </c>
      <c r="E44" s="28" t="s">
        <v>326</v>
      </c>
      <c r="F44" s="28" t="s">
        <v>327</v>
      </c>
      <c r="G44" s="28" t="s">
        <v>134</v>
      </c>
      <c r="H44" s="28" t="s">
        <v>69</v>
      </c>
      <c r="I44" s="29" t="s">
        <v>127</v>
      </c>
      <c r="J44" s="23"/>
    </row>
    <row r="45" spans="1:10" ht="15" customHeight="1">
      <c r="A45" s="19" t="s">
        <v>37</v>
      </c>
      <c r="B45" s="28" t="s">
        <v>328</v>
      </c>
      <c r="C45" s="28" t="s">
        <v>128</v>
      </c>
      <c r="D45" s="28" t="s">
        <v>329</v>
      </c>
      <c r="E45" s="28" t="s">
        <v>330</v>
      </c>
      <c r="F45" s="28" t="s">
        <v>331</v>
      </c>
      <c r="G45" s="28" t="s">
        <v>134</v>
      </c>
      <c r="H45" s="28" t="s">
        <v>332</v>
      </c>
      <c r="I45" s="29" t="s">
        <v>333</v>
      </c>
      <c r="J45" s="23"/>
    </row>
    <row r="46" spans="1:10" ht="15" customHeight="1">
      <c r="A46" s="19" t="s">
        <v>12</v>
      </c>
      <c r="B46" s="28" t="s">
        <v>334</v>
      </c>
      <c r="C46" s="28" t="s">
        <v>129</v>
      </c>
      <c r="D46" s="28" t="s">
        <v>335</v>
      </c>
      <c r="E46" s="28" t="s">
        <v>336</v>
      </c>
      <c r="F46" s="28" t="s">
        <v>337</v>
      </c>
      <c r="G46" s="28" t="s">
        <v>78</v>
      </c>
      <c r="H46" s="28" t="s">
        <v>146</v>
      </c>
      <c r="I46" s="29" t="s">
        <v>338</v>
      </c>
      <c r="J46" s="23"/>
    </row>
    <row r="47" spans="1:10" ht="15" customHeight="1">
      <c r="A47" s="19" t="s">
        <v>38</v>
      </c>
      <c r="B47" s="28" t="s">
        <v>339</v>
      </c>
      <c r="C47" s="28" t="s">
        <v>130</v>
      </c>
      <c r="D47" s="28" t="s">
        <v>340</v>
      </c>
      <c r="E47" s="28" t="s">
        <v>341</v>
      </c>
      <c r="F47" s="28" t="s">
        <v>342</v>
      </c>
      <c r="G47" s="28" t="s">
        <v>64</v>
      </c>
      <c r="H47" s="28" t="s">
        <v>343</v>
      </c>
      <c r="I47" s="29" t="s">
        <v>61</v>
      </c>
      <c r="J47" s="23"/>
    </row>
    <row r="48" spans="1:10" ht="15" customHeight="1">
      <c r="A48" s="19" t="s">
        <v>39</v>
      </c>
      <c r="B48" s="28" t="s">
        <v>344</v>
      </c>
      <c r="C48" s="28" t="s">
        <v>131</v>
      </c>
      <c r="D48" s="28" t="s">
        <v>345</v>
      </c>
      <c r="E48" s="28" t="s">
        <v>346</v>
      </c>
      <c r="F48" s="28" t="s">
        <v>347</v>
      </c>
      <c r="G48" s="28" t="s">
        <v>98</v>
      </c>
      <c r="H48" s="28" t="s">
        <v>348</v>
      </c>
      <c r="I48" s="29" t="s">
        <v>207</v>
      </c>
      <c r="J48" s="23"/>
    </row>
    <row r="49" spans="1:10" ht="15" customHeight="1">
      <c r="A49" s="19" t="s">
        <v>14</v>
      </c>
      <c r="B49" s="28" t="s">
        <v>349</v>
      </c>
      <c r="C49" s="28" t="s">
        <v>133</v>
      </c>
      <c r="D49" s="28" t="s">
        <v>350</v>
      </c>
      <c r="E49" s="28" t="s">
        <v>351</v>
      </c>
      <c r="F49" s="28" t="s">
        <v>352</v>
      </c>
      <c r="G49" s="28" t="s">
        <v>268</v>
      </c>
      <c r="H49" s="28" t="s">
        <v>353</v>
      </c>
      <c r="I49" s="29" t="s">
        <v>79</v>
      </c>
      <c r="J49" s="23"/>
    </row>
    <row r="50" spans="1:10" ht="15" customHeight="1">
      <c r="A50" s="20" t="s">
        <v>40</v>
      </c>
      <c r="B50" s="30" t="s">
        <v>354</v>
      </c>
      <c r="C50" s="30" t="s">
        <v>355</v>
      </c>
      <c r="D50" s="30" t="s">
        <v>356</v>
      </c>
      <c r="E50" s="30" t="s">
        <v>357</v>
      </c>
      <c r="F50" s="30" t="s">
        <v>358</v>
      </c>
      <c r="G50" s="30" t="s">
        <v>311</v>
      </c>
      <c r="H50" s="30" t="s">
        <v>73</v>
      </c>
      <c r="I50" s="31" t="s">
        <v>141</v>
      </c>
      <c r="J50" s="23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</sheetData>
  <sheetProtection/>
  <autoFilter ref="G7:I7"/>
  <mergeCells count="14">
    <mergeCell ref="C5:C6"/>
    <mergeCell ref="D5:D6"/>
    <mergeCell ref="E5:E6"/>
    <mergeCell ref="F5:F6"/>
    <mergeCell ref="G4:H4"/>
    <mergeCell ref="I4:I6"/>
    <mergeCell ref="G5:G6"/>
    <mergeCell ref="H5:H6"/>
    <mergeCell ref="J4:J6"/>
    <mergeCell ref="A1:I1"/>
    <mergeCell ref="A2:I2"/>
    <mergeCell ref="A4:A6"/>
    <mergeCell ref="B4:F4"/>
    <mergeCell ref="B5:B6"/>
  </mergeCells>
  <printOptions/>
  <pageMargins left="0.5511811023622047" right="0.5511811023622047" top="0.7480314960629921" bottom="0.2755905511811024" header="0.5118110236220472" footer="0.5118110236220472"/>
  <pageSetup firstPageNumber="54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8" bestFit="1" customWidth="1"/>
    <col min="2" max="2" width="15.875" style="8" customWidth="1"/>
    <col min="3" max="8" width="9.125" style="8" customWidth="1"/>
    <col min="9" max="9" width="12.375" style="8" customWidth="1"/>
    <col min="10" max="16384" width="9.125" style="8" customWidth="1"/>
  </cols>
  <sheetData>
    <row r="2" spans="1:10" ht="15" customHeight="1">
      <c r="A2" s="51"/>
      <c r="B2" s="54" t="s">
        <v>44</v>
      </c>
      <c r="C2" s="57" t="s">
        <v>45</v>
      </c>
      <c r="D2" s="58"/>
      <c r="E2" s="58"/>
      <c r="F2" s="58"/>
      <c r="G2" s="59"/>
      <c r="H2" s="64" t="str">
        <f>CONCATENATE(PROPER(D11)," ",B9," г. в % к")</f>
        <v>Март 2021 г. в % к</v>
      </c>
      <c r="I2" s="65"/>
      <c r="J2" s="48" t="str">
        <f>CONCATENATE("Январь-"," ",CHAR(10),D11," ",CHAR(10),B9," г."," в % к ","январю-"," ",CHAR(10),E11," ",CHAR(10),B10," г.")</f>
        <v>Январь- 
март 
2021 г. в % к январю- 
марту 
2020 г.</v>
      </c>
    </row>
    <row r="3" spans="1:10" ht="15" customHeight="1">
      <c r="A3" s="52"/>
      <c r="B3" s="55"/>
      <c r="C3" s="60" t="str">
        <f>CONCATENATE(D11," ",CHAR(10),B9," г.")</f>
        <v>март 
2021 г.</v>
      </c>
      <c r="D3" s="60" t="str">
        <f>CONCATENATE(D12," ",CHAR(10),B9," г.")</f>
        <v>февраль 
2021 г.</v>
      </c>
      <c r="E3" s="60" t="str">
        <f>CONCATENATE(D11," ",CHAR(10),B10," г.")</f>
        <v>март 
2020 г.</v>
      </c>
      <c r="F3" s="60" t="str">
        <f>CONCATENATE("январь-"," ",CHAR(10),D11," ",CHAR(10),B9," г.")</f>
        <v>январь- 
март 
2021 г.</v>
      </c>
      <c r="G3" s="60" t="str">
        <f>CONCATENATE("январь-"," ",CHAR(10),D11," ",CHAR(10),B10," г.")</f>
        <v>январь- 
март 
2020 г.</v>
      </c>
      <c r="H3" s="66" t="str">
        <f>CONCATENATE(E12," ",CHAR(10),B9," г.")</f>
        <v>февралю 
2021 г.</v>
      </c>
      <c r="I3" s="48" t="str">
        <f>CONCATENATE(E11," ",CHAR(10),B10," г.")</f>
        <v>марту 
2020 г.</v>
      </c>
      <c r="J3" s="62"/>
    </row>
    <row r="4" spans="1:10" ht="27.75" customHeight="1">
      <c r="A4" s="53"/>
      <c r="B4" s="56"/>
      <c r="C4" s="61"/>
      <c r="D4" s="61"/>
      <c r="E4" s="61"/>
      <c r="F4" s="61"/>
      <c r="G4" s="61"/>
      <c r="H4" s="67"/>
      <c r="I4" s="49"/>
      <c r="J4" s="49"/>
    </row>
    <row r="5" spans="1:10" ht="15">
      <c r="A5" s="9" t="s">
        <v>41</v>
      </c>
      <c r="B5" s="9" t="s">
        <v>46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1">
        <v>6</v>
      </c>
      <c r="I5" s="11">
        <v>7</v>
      </c>
      <c r="J5" s="12">
        <v>8</v>
      </c>
    </row>
    <row r="9" spans="1:2" ht="15">
      <c r="A9" s="8" t="s">
        <v>47</v>
      </c>
      <c r="B9" s="13">
        <v>2021</v>
      </c>
    </row>
    <row r="10" spans="1:8" ht="15">
      <c r="A10" s="8" t="s">
        <v>48</v>
      </c>
      <c r="B10" s="13">
        <v>2020</v>
      </c>
      <c r="G10" s="14"/>
      <c r="H10" s="14"/>
    </row>
    <row r="11" spans="1:5" ht="15">
      <c r="A11" s="8" t="s">
        <v>49</v>
      </c>
      <c r="B11" s="13">
        <v>3</v>
      </c>
      <c r="D11" s="15" t="str">
        <f>CHOOSE(B11,"январь","февраль","март","апрель","май","июнь","июль","август","сентябрь","октябрь","ноябрь","декабрь")</f>
        <v>март</v>
      </c>
      <c r="E11" s="8" t="str">
        <f>CHOOSE(B11,"январю","февралю","марту","апрелю","маю","июню","июлю","августу","сентябрю","октябрю","ноябрю","декабрю")</f>
        <v>марту</v>
      </c>
    </row>
    <row r="12" spans="1:5" ht="15">
      <c r="A12" s="8" t="s">
        <v>50</v>
      </c>
      <c r="B12" s="13">
        <v>2</v>
      </c>
      <c r="D12" s="15" t="str">
        <f>CHOOSE(B12,"январь","февраль","март","апрель","май","июнь","июль","август","сентябрь","октябрь","ноябрь","декабрь")</f>
        <v>февраль</v>
      </c>
      <c r="E12" s="8" t="str">
        <f>CHOOSE(B12,"январю","февралю","марту","апрелю","маю","июню","июлю","августу","сентябрю","октябрю","ноябрю","декабрю")</f>
        <v>февралю</v>
      </c>
    </row>
    <row r="14" spans="1:7" ht="15" customHeight="1">
      <c r="A14" s="8" t="s">
        <v>51</v>
      </c>
      <c r="B14" s="50" t="str">
        <f>CONCATENATE(D11," ",CHAR(10),B9," г.")</f>
        <v>март 
2021 г.</v>
      </c>
      <c r="D14" s="8">
        <v>1</v>
      </c>
      <c r="G14" s="16"/>
    </row>
    <row r="15" spans="2:7" ht="15">
      <c r="B15" s="50"/>
      <c r="G15" s="16"/>
    </row>
    <row r="16" spans="1:7" ht="15">
      <c r="A16" s="8" t="s">
        <v>52</v>
      </c>
      <c r="B16" s="50" t="str">
        <f>CONCATENATE(D12," ",CHAR(10),B9," г.")</f>
        <v>февраль 
2021 г.</v>
      </c>
      <c r="D16" s="8">
        <v>2</v>
      </c>
      <c r="G16" s="16"/>
    </row>
    <row r="17" ht="15">
      <c r="B17" s="50"/>
    </row>
    <row r="18" spans="1:4" ht="15">
      <c r="A18" s="8" t="s">
        <v>53</v>
      </c>
      <c r="B18" s="50" t="str">
        <f>CONCATENATE(D11," ",CHAR(10),B10," г.")</f>
        <v>март 
2020 г.</v>
      </c>
      <c r="D18" s="8">
        <v>3</v>
      </c>
    </row>
    <row r="19" ht="15">
      <c r="B19" s="50"/>
    </row>
    <row r="20" spans="1:4" ht="15">
      <c r="A20" s="8" t="s">
        <v>54</v>
      </c>
      <c r="B20" s="50" t="str">
        <f>CONCATENATE("январь-"," ",CHAR(10),D11," ",CHAR(10),B9," г.")</f>
        <v>январь- 
март 
2021 г.</v>
      </c>
      <c r="D20" s="8">
        <v>4</v>
      </c>
    </row>
    <row r="21" ht="33.75" customHeight="1">
      <c r="B21" s="50"/>
    </row>
    <row r="22" spans="1:4" ht="15">
      <c r="A22" s="8" t="s">
        <v>55</v>
      </c>
      <c r="B22" s="50" t="str">
        <f>CONCATENATE("январь-"," ",CHAR(10),D11," ",CHAR(10),B10," г.")</f>
        <v>январь- 
март 
2020 г.</v>
      </c>
      <c r="D22" s="8">
        <v>5</v>
      </c>
    </row>
    <row r="23" ht="31.5" customHeight="1">
      <c r="B23" s="50"/>
    </row>
    <row r="24" spans="1:4" ht="15">
      <c r="A24" s="8" t="s">
        <v>56</v>
      </c>
      <c r="B24" s="50" t="str">
        <f>CONCATENATE(E12," ",CHAR(10),B9," г.")</f>
        <v>февралю 
2021 г.</v>
      </c>
      <c r="D24" s="8">
        <v>6</v>
      </c>
    </row>
    <row r="25" ht="15">
      <c r="B25" s="50"/>
    </row>
    <row r="26" spans="1:4" ht="15">
      <c r="A26" s="8" t="s">
        <v>57</v>
      </c>
      <c r="B26" s="50" t="str">
        <f>CONCATENATE(E11," ",CHAR(10),B10," г.")</f>
        <v>марту 
2020 г.</v>
      </c>
      <c r="D26" s="8">
        <v>7</v>
      </c>
    </row>
    <row r="27" ht="15">
      <c r="B27" s="50"/>
    </row>
    <row r="28" spans="1:4" ht="15">
      <c r="A28" s="8" t="s">
        <v>58</v>
      </c>
      <c r="B28" s="50" t="str">
        <f>CONCATENATE("Январь-"," ",CHAR(10),D11," ",CHAR(10),B9," г."," в % к ","январю-"," ",CHAR(10),E11," ",CHAR(10),B10," г.")</f>
        <v>Январь- 
март 
2021 г. в % к январю- 
марту 
2020 г.</v>
      </c>
      <c r="D28" s="8">
        <v>8</v>
      </c>
    </row>
    <row r="29" ht="15">
      <c r="B29" s="50"/>
    </row>
    <row r="30" ht="59.25" customHeight="1">
      <c r="B30" s="50"/>
    </row>
    <row r="31" spans="1:3" ht="15">
      <c r="A31" s="8" t="s">
        <v>59</v>
      </c>
      <c r="B31" s="63" t="str">
        <f>CONCATENATE(PROPER(D11)," ",B9," г. в % к")</f>
        <v>Март 2021 г. в % к</v>
      </c>
      <c r="C31" s="63"/>
    </row>
  </sheetData>
  <sheetProtection/>
  <mergeCells count="21">
    <mergeCell ref="B31:C31"/>
    <mergeCell ref="H2:I2"/>
    <mergeCell ref="H3:H4"/>
    <mergeCell ref="B14:B15"/>
    <mergeCell ref="B16:B17"/>
    <mergeCell ref="B18:B19"/>
    <mergeCell ref="B22:B23"/>
    <mergeCell ref="B24:B25"/>
    <mergeCell ref="B26:B27"/>
    <mergeCell ref="J2:J4"/>
    <mergeCell ref="C3:C4"/>
    <mergeCell ref="D3:D4"/>
    <mergeCell ref="E3:E4"/>
    <mergeCell ref="F3:F4"/>
    <mergeCell ref="B28:B30"/>
    <mergeCell ref="I3:I4"/>
    <mergeCell ref="B20:B21"/>
    <mergeCell ref="A2:A4"/>
    <mergeCell ref="B2:B4"/>
    <mergeCell ref="C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2021-05-24T09:44:31Z</cp:lastPrinted>
  <dcterms:created xsi:type="dcterms:W3CDTF">2004-10-25T13:55:29Z</dcterms:created>
  <dcterms:modified xsi:type="dcterms:W3CDTF">2021-07-05T09:28:52Z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b85fdaf2-103f-430c-a080-f96bfa44a411</vt:lpwstr>
  </property>
</Properties>
</file>