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 activeTab="1"/>
  </bookViews>
  <sheets>
    <sheet name="СМСП" sheetId="1" r:id="rId1"/>
    <sheet name="отказ" sheetId="3" r:id="rId2"/>
  </sheets>
  <definedNames>
    <definedName name="_xlnm.Print_Area" localSheetId="1">отказ!$A$1:$P$11</definedName>
    <definedName name="_xlnm.Print_Area" localSheetId="0">СМСП!$A$1:$P$8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" i="1" l="1"/>
  <c r="J8" i="1"/>
  <c r="A8" i="3"/>
  <c r="P7" i="3"/>
</calcChain>
</file>

<file path=xl/sharedStrings.xml><?xml version="1.0" encoding="utf-8"?>
<sst xmlns="http://schemas.openxmlformats.org/spreadsheetml/2006/main" count="87" uniqueCount="56">
  <si>
    <t>Субсидия для субъектов малого среднего предпринимательства на возмещение затрат по приобретению оборудования в целях создания и (или) развития, и (или) модернизации производства товаров (работ, услуг), за исключением оборудования, предназначенного для осуществления оптовой и розничной торговой деятельности в 2024 году</t>
  </si>
  <si>
    <t>№ п/п</t>
  </si>
  <si>
    <t>Дата
поступ
ления
док-в,
№ документа</t>
  </si>
  <si>
    <t>СМСП (наименование адрес,
Ф.И.О. руководителя,
телефон,
код ОКВЭД)</t>
  </si>
  <si>
    <t>Объем
выручки от реализации товаров, выполнения работ,
оказания
услуг
2023/2024
(тыс. руб.)</t>
  </si>
  <si>
    <t>Сумма субсидии по расчёту
(тыс. рублей)</t>
  </si>
  <si>
    <t>Сумма субсидии предоставляемая
(тыс. рублей)</t>
  </si>
  <si>
    <t>Критерии конкурского отбора, (балл)</t>
  </si>
  <si>
    <t>Итого баллов</t>
  </si>
  <si>
    <t>Средне
списочная
численность работников 2023/2024</t>
  </si>
  <si>
    <t>Средне
месячная зарплата
(тыс.руб.)
2023 г.</t>
  </si>
  <si>
    <t>Объем собственных средств, направленных на приобретение оборудования
в 2023-2024 гг. (рублей без НДС)</t>
  </si>
  <si>
    <t>Объем
уплаченных налогов и сборов и иных обязательных платежей в бюджеты всех уровней 2023 (тыс. руб.)</t>
  </si>
  <si>
    <t>Бюджетная эффективность</t>
  </si>
  <si>
    <t>Социальная эффективность</t>
  </si>
  <si>
    <t>Количество созданных рабочих мест</t>
  </si>
  <si>
    <t>Наличие коллективного договора</t>
  </si>
  <si>
    <t>Получение субсидии ранее</t>
  </si>
  <si>
    <t>нет</t>
  </si>
  <si>
    <t>да</t>
  </si>
  <si>
    <t>БАЛЛЫ:</t>
  </si>
  <si>
    <t>ИТОГО:</t>
  </si>
  <si>
    <t>ИП Сачков Петр Михайлович, г. Копейск, ул. Полевая, 41, 89128973856, ОКВЭД 45.20.1 Техническое обслуживание и ремонт лагковых автомобилей и легких грузовых автотранспортных средств</t>
  </si>
  <si>
    <t>7/8</t>
  </si>
  <si>
    <t>419583
(Подъемник 4-х ст.п од сход-развал 5 т.)</t>
  </si>
  <si>
    <t>18112,76/
18678,30=
0,97</t>
  </si>
  <si>
    <t>сохранение</t>
  </si>
  <si>
    <t xml:space="preserve">29.08.2024 № 19753-пс </t>
  </si>
  <si>
    <t>17144/20000</t>
  </si>
  <si>
    <t xml:space="preserve">678,99/17144*100=               3,96
</t>
  </si>
  <si>
    <t>23.09.2024 № 21972-пс</t>
  </si>
  <si>
    <t>450237/480000</t>
  </si>
  <si>
    <t>43/45</t>
  </si>
  <si>
    <t>1583333 (Гранулятор УПАК-4)</t>
  </si>
  <si>
    <t xml:space="preserve">4530/450237/ 348059,5* 100= 1,01
</t>
  </si>
  <si>
    <t>16345/ 18678,30= 0,86</t>
  </si>
  <si>
    <t>не сохранение рабочих мест</t>
  </si>
  <si>
    <t xml:space="preserve">25.09.2024 № 22238-пс </t>
  </si>
  <si>
    <t>ИП Солодов Владислав Николаевич,                  г. Копейск, ул. Кемеровская, 3А, 89525158072, ОКВЭД 20.16 Производство пластмасс и синтетических смол в первичных формах</t>
  </si>
  <si>
    <t>401724/450000</t>
  </si>
  <si>
    <t>114/115</t>
  </si>
  <si>
    <t xml:space="preserve">1208333                     (Источник плазменный HPR130XD 400V) </t>
  </si>
  <si>
    <t>36584/401724*100=9,11</t>
  </si>
  <si>
    <t>65405/18678,30=3,5</t>
  </si>
  <si>
    <t>26.09.2024 № 22303-пс</t>
  </si>
  <si>
    <t>ИП Колчин Сергей Васильевич,                  г. Копейск, ул. Калинина, 36, 89525192900, ОКВЭД 201.13.6 Выращивание грибов и трюфелей</t>
  </si>
  <si>
    <t>25473/12000</t>
  </si>
  <si>
    <t>913243 (кондиционер ВЕРОСА-620-071-УЗ_2310236113б-ЧЛБ)</t>
  </si>
  <si>
    <t>7/7</t>
  </si>
  <si>
    <t>922/25473*100=3,62</t>
  </si>
  <si>
    <t>17988/18678,30=0,96</t>
  </si>
  <si>
    <t>Отказ. Выплата заработной платы менее величины МРОТ</t>
  </si>
  <si>
    <t>Показатели хозяйственной деятельности СМСП
за 2023-2024 гг.</t>
  </si>
  <si>
    <t>ООО ЧЛЗ "ВИТЧЕЛ",                  г. Копейск,                   ул. Энергетиков, 3, 89058301113, ОКВЭД 28.22 Производство подъемно-транспортного оборудования</t>
  </si>
  <si>
    <t>15 ноября 2024 г, г. Копейск ул. Ленина .д. 52, каб. 213, 10-30 час.</t>
  </si>
  <si>
    <t>Отказ в предоставлении субсидии для субъектов малого среднего предпринимательства на возмещение затрат по приобретению оборудования в целях создания и (или) развития, и (или) модернизации производства товаров (работ, услуг), за исключением оборудования, предназначенного для осуществления оптовой и розничной торговой деятельности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</si>
</sst>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2" xfId="0" applyFont="1" applyBorder="1" applyAlignment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textRotation="90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top" wrapText="1"/>
    </xf>
    <xf numFmtId="49" fontId="1" fillId="0" borderId="2" xfId="0" applyNumberFormat="1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/>
    <xf numFmtId="0" fontId="3" fillId="0" borderId="2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2" xfId="0" applyFont="1" applyBorder="1" applyAlignment="1" applyProtection="1"/>
    <xf numFmtId="0" fontId="1" fillId="0" borderId="2" xfId="0" applyFont="1" applyBorder="1" applyAlignment="1" applyProtection="1">
      <alignment horizontal="right" vertical="top" wrapText="1"/>
    </xf>
    <xf numFmtId="0" fontId="1" fillId="0" borderId="9" xfId="0" applyFont="1" applyBorder="1" applyAlignment="1" applyProtection="1">
      <alignment horizontal="center" vertical="top"/>
    </xf>
    <xf numFmtId="14" fontId="1" fillId="0" borderId="3" xfId="0" applyNumberFormat="1" applyFont="1" applyBorder="1" applyAlignment="1" applyProtection="1">
      <alignment horizontal="center" vertical="top" wrapText="1"/>
    </xf>
    <xf numFmtId="0" fontId="4" fillId="0" borderId="9" xfId="0" applyFont="1" applyBorder="1" applyAlignment="1" applyProtection="1">
      <alignment horizontal="center" vertical="top" wrapText="1"/>
    </xf>
    <xf numFmtId="0" fontId="1" fillId="0" borderId="9" xfId="0" applyFont="1" applyBorder="1" applyAlignment="1" applyProtection="1">
      <alignment horizontal="center" vertical="top" wrapText="1"/>
    </xf>
    <xf numFmtId="49" fontId="1" fillId="0" borderId="9" xfId="0" applyNumberFormat="1" applyFont="1" applyBorder="1" applyAlignment="1" applyProtection="1">
      <alignment horizontal="center" vertical="top" wrapText="1"/>
    </xf>
    <xf numFmtId="0" fontId="1" fillId="0" borderId="10" xfId="0" applyFont="1" applyBorder="1" applyAlignment="1" applyProtection="1">
      <alignment horizontal="center" vertical="top"/>
    </xf>
    <xf numFmtId="14" fontId="1" fillId="0" borderId="11" xfId="0" applyNumberFormat="1" applyFont="1" applyBorder="1" applyAlignment="1" applyProtection="1">
      <alignment horizontal="left" vertical="top" wrapText="1"/>
    </xf>
    <xf numFmtId="0" fontId="1" fillId="0" borderId="10" xfId="0" applyFont="1" applyBorder="1" applyAlignment="1" applyProtection="1">
      <alignment horizontal="center" vertical="top" wrapText="1"/>
    </xf>
    <xf numFmtId="49" fontId="1" fillId="0" borderId="10" xfId="0" applyNumberFormat="1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8"/>
  <sheetViews>
    <sheetView view="pageBreakPreview" zoomScaleNormal="100" workbookViewId="0">
      <selection activeCell="A2" sqref="A2:P2"/>
    </sheetView>
  </sheetViews>
  <sheetFormatPr defaultColWidth="9.140625" defaultRowHeight="18.75" x14ac:dyDescent="0.3"/>
  <cols>
    <col min="1" max="1" width="5.85546875" style="1" customWidth="1"/>
    <col min="2" max="2" width="15.140625" style="2" customWidth="1"/>
    <col min="3" max="3" width="23" style="2" customWidth="1"/>
    <col min="4" max="4" width="17.28515625" style="2" customWidth="1"/>
    <col min="5" max="5" width="16" style="2" customWidth="1"/>
    <col min="6" max="6" width="13" style="2" customWidth="1"/>
    <col min="7" max="7" width="18.28515625" style="2" customWidth="1"/>
    <col min="8" max="8" width="18.140625" style="2" customWidth="1"/>
    <col min="9" max="9" width="15.42578125" style="2" customWidth="1"/>
    <col min="10" max="10" width="12.140625" style="2" customWidth="1"/>
    <col min="11" max="11" width="17" style="2" customWidth="1"/>
    <col min="12" max="12" width="12.140625" style="2" customWidth="1"/>
    <col min="13" max="13" width="10.5703125" style="2" customWidth="1"/>
    <col min="14" max="14" width="7.42578125" style="2" customWidth="1"/>
    <col min="15" max="15" width="7.140625" style="2" customWidth="1"/>
    <col min="16" max="16" width="10.85546875" style="2" customWidth="1"/>
    <col min="17" max="16384" width="9.140625" style="2"/>
  </cols>
  <sheetData>
    <row r="1" spans="1:94" s="3" customFormat="1" ht="78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</row>
    <row r="2" spans="1:94" s="3" customFormat="1" ht="32.25" customHeight="1" x14ac:dyDescent="0.3">
      <c r="A2" s="32" t="s">
        <v>54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</row>
    <row r="3" spans="1:94" s="3" customFormat="1" ht="54" customHeight="1" x14ac:dyDescent="0.3">
      <c r="A3" s="31" t="s">
        <v>1</v>
      </c>
      <c r="B3" s="31" t="s">
        <v>2</v>
      </c>
      <c r="C3" s="31" t="s">
        <v>3</v>
      </c>
      <c r="D3" s="31" t="s">
        <v>4</v>
      </c>
      <c r="E3" s="32" t="s">
        <v>52</v>
      </c>
      <c r="F3" s="33"/>
      <c r="G3" s="33"/>
      <c r="H3" s="34"/>
      <c r="I3" s="31" t="s">
        <v>5</v>
      </c>
      <c r="J3" s="31" t="s">
        <v>6</v>
      </c>
      <c r="K3" s="31" t="s">
        <v>7</v>
      </c>
      <c r="L3" s="31"/>
      <c r="M3" s="31"/>
      <c r="N3" s="31"/>
      <c r="O3" s="31"/>
      <c r="P3" s="31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</row>
    <row r="4" spans="1:94" s="3" customFormat="1" ht="192.75" customHeight="1" x14ac:dyDescent="0.3">
      <c r="A4" s="31"/>
      <c r="B4" s="31"/>
      <c r="C4" s="31"/>
      <c r="D4" s="31"/>
      <c r="E4" s="4" t="s">
        <v>9</v>
      </c>
      <c r="F4" s="4" t="s">
        <v>10</v>
      </c>
      <c r="G4" s="4" t="s">
        <v>11</v>
      </c>
      <c r="H4" s="4" t="s">
        <v>12</v>
      </c>
      <c r="I4" s="31"/>
      <c r="J4" s="31"/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3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</row>
    <row r="5" spans="1:94" s="3" customFormat="1" ht="30.75" customHeight="1" x14ac:dyDescent="0.3">
      <c r="A5" s="6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</row>
    <row r="6" spans="1:94" ht="190.5" customHeight="1" x14ac:dyDescent="0.3">
      <c r="A6" s="8">
        <v>1</v>
      </c>
      <c r="B6" s="17" t="s">
        <v>37</v>
      </c>
      <c r="C6" s="8" t="s">
        <v>53</v>
      </c>
      <c r="D6" s="17" t="s">
        <v>39</v>
      </c>
      <c r="E6" s="8" t="s">
        <v>40</v>
      </c>
      <c r="F6" s="8">
        <v>65405</v>
      </c>
      <c r="G6" s="8" t="s">
        <v>41</v>
      </c>
      <c r="H6" s="8">
        <v>36584</v>
      </c>
      <c r="I6" s="7">
        <v>604.16600000000005</v>
      </c>
      <c r="J6" s="7">
        <v>300</v>
      </c>
      <c r="K6" s="8" t="s">
        <v>42</v>
      </c>
      <c r="L6" s="8" t="s">
        <v>43</v>
      </c>
      <c r="M6" s="8" t="s">
        <v>36</v>
      </c>
      <c r="N6" s="8" t="s">
        <v>18</v>
      </c>
      <c r="O6" s="8" t="s">
        <v>19</v>
      </c>
      <c r="P6" s="8"/>
    </row>
    <row r="7" spans="1:94" ht="24" customHeight="1" x14ac:dyDescent="0.3">
      <c r="A7" s="27" t="s">
        <v>20</v>
      </c>
      <c r="B7" s="28"/>
      <c r="C7" s="28"/>
      <c r="D7" s="28"/>
      <c r="E7" s="28"/>
      <c r="F7" s="28"/>
      <c r="G7" s="28"/>
      <c r="H7" s="29"/>
      <c r="I7" s="3"/>
      <c r="J7" s="3"/>
      <c r="K7" s="13">
        <v>2</v>
      </c>
      <c r="L7" s="13">
        <v>4</v>
      </c>
      <c r="M7" s="13">
        <v>0</v>
      </c>
      <c r="N7" s="13">
        <v>0</v>
      </c>
      <c r="O7" s="13">
        <v>0</v>
      </c>
      <c r="P7" s="13">
        <v>6</v>
      </c>
    </row>
    <row r="8" spans="1:94" s="14" customFormat="1" ht="24" customHeight="1" x14ac:dyDescent="0.3">
      <c r="H8" s="15" t="s">
        <v>21</v>
      </c>
      <c r="I8" s="14">
        <f>I6</f>
        <v>604.16600000000005</v>
      </c>
      <c r="J8" s="14">
        <f>J6</f>
        <v>300</v>
      </c>
    </row>
  </sheetData>
  <mergeCells count="12">
    <mergeCell ref="A7:H7"/>
    <mergeCell ref="A1:P1"/>
    <mergeCell ref="A3:A4"/>
    <mergeCell ref="B3:B4"/>
    <mergeCell ref="C3:C4"/>
    <mergeCell ref="D3:D4"/>
    <mergeCell ref="E3:H3"/>
    <mergeCell ref="I3:I4"/>
    <mergeCell ref="J3:J4"/>
    <mergeCell ref="K3:O3"/>
    <mergeCell ref="P3:P4"/>
    <mergeCell ref="A2:P2"/>
  </mergeCells>
  <printOptions gridLines="1"/>
  <pageMargins left="0.39374999999999999" right="0.39374999999999999" top="0.39374999999999999" bottom="0.39374999999999999" header="0.511811023622047" footer="0.511811023622047"/>
  <pageSetup paperSize="9" scale="61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1"/>
  <sheetViews>
    <sheetView tabSelected="1" view="pageBreakPreview" zoomScaleNormal="100" workbookViewId="0">
      <selection activeCell="D3" sqref="D3:D4"/>
    </sheetView>
  </sheetViews>
  <sheetFormatPr defaultColWidth="9.140625" defaultRowHeight="18.75" x14ac:dyDescent="0.3"/>
  <cols>
    <col min="1" max="1" width="6" style="2" customWidth="1"/>
    <col min="2" max="2" width="15.140625" style="2" customWidth="1"/>
    <col min="3" max="3" width="22.5703125" style="2" customWidth="1"/>
    <col min="4" max="4" width="21.28515625" style="2" customWidth="1"/>
    <col min="5" max="5" width="16" style="2" customWidth="1"/>
    <col min="6" max="6" width="15.28515625" style="2" customWidth="1"/>
    <col min="7" max="7" width="18.5703125" style="2" customWidth="1"/>
    <col min="8" max="8" width="16.7109375" style="2" customWidth="1"/>
    <col min="9" max="9" width="12.7109375" style="2" customWidth="1"/>
    <col min="10" max="10" width="13.28515625" style="2" customWidth="1"/>
    <col min="11" max="11" width="9.5703125" style="2" customWidth="1"/>
    <col min="12" max="12" width="10.85546875" style="2" customWidth="1"/>
    <col min="13" max="13" width="10.7109375" style="2" customWidth="1"/>
    <col min="14" max="15" width="9.28515625" style="2" customWidth="1"/>
    <col min="16" max="16" width="14.140625" style="2" customWidth="1"/>
    <col min="17" max="16384" width="9.140625" style="2"/>
  </cols>
  <sheetData>
    <row r="1" spans="1:94" s="3" customFormat="1" ht="57" customHeight="1" x14ac:dyDescent="0.3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</row>
    <row r="2" spans="1:94" s="3" customFormat="1" ht="29.25" customHeight="1" x14ac:dyDescent="0.3">
      <c r="A2" s="32" t="s">
        <v>54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</row>
    <row r="3" spans="1:94" s="3" customFormat="1" ht="38.25" customHeight="1" x14ac:dyDescent="0.3">
      <c r="A3" s="31" t="s">
        <v>1</v>
      </c>
      <c r="B3" s="31" t="s">
        <v>2</v>
      </c>
      <c r="C3" s="31" t="s">
        <v>3</v>
      </c>
      <c r="D3" s="31" t="s">
        <v>4</v>
      </c>
      <c r="E3" s="32" t="s">
        <v>52</v>
      </c>
      <c r="F3" s="33"/>
      <c r="G3" s="33"/>
      <c r="H3" s="34"/>
      <c r="I3" s="31" t="s">
        <v>5</v>
      </c>
      <c r="J3" s="31" t="s">
        <v>6</v>
      </c>
      <c r="K3" s="31" t="s">
        <v>7</v>
      </c>
      <c r="L3" s="31"/>
      <c r="M3" s="31"/>
      <c r="N3" s="31"/>
      <c r="O3" s="31"/>
      <c r="P3" s="31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</row>
    <row r="4" spans="1:94" s="3" customFormat="1" ht="205.5" customHeight="1" x14ac:dyDescent="0.3">
      <c r="A4" s="31"/>
      <c r="B4" s="31"/>
      <c r="C4" s="31"/>
      <c r="D4" s="31"/>
      <c r="E4" s="4" t="s">
        <v>9</v>
      </c>
      <c r="F4" s="4" t="s">
        <v>10</v>
      </c>
      <c r="G4" s="4" t="s">
        <v>11</v>
      </c>
      <c r="H4" s="4" t="s">
        <v>12</v>
      </c>
      <c r="I4" s="31"/>
      <c r="J4" s="31"/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3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</row>
    <row r="5" spans="1:94" s="3" customFormat="1" x14ac:dyDescent="0.3">
      <c r="A5" s="16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</row>
    <row r="6" spans="1:94" ht="258" customHeight="1" x14ac:dyDescent="0.3">
      <c r="A6" s="18">
        <v>1</v>
      </c>
      <c r="B6" s="19" t="s">
        <v>27</v>
      </c>
      <c r="C6" s="20" t="s">
        <v>22</v>
      </c>
      <c r="D6" s="21" t="s">
        <v>28</v>
      </c>
      <c r="E6" s="22" t="s">
        <v>23</v>
      </c>
      <c r="F6" s="21">
        <v>18112.759999999998</v>
      </c>
      <c r="G6" s="21" t="s">
        <v>24</v>
      </c>
      <c r="H6" s="21">
        <v>678.99</v>
      </c>
      <c r="I6" s="8">
        <v>209.791</v>
      </c>
      <c r="J6" s="8">
        <v>0</v>
      </c>
      <c r="K6" s="10" t="s">
        <v>29</v>
      </c>
      <c r="L6" s="11" t="s">
        <v>25</v>
      </c>
      <c r="M6" s="11" t="s">
        <v>26</v>
      </c>
      <c r="N6" s="11" t="s">
        <v>18</v>
      </c>
      <c r="O6" s="11" t="s">
        <v>18</v>
      </c>
      <c r="P6" s="11" t="s">
        <v>51</v>
      </c>
    </row>
    <row r="7" spans="1:94" ht="17.25" customHeight="1" x14ac:dyDescent="0.3">
      <c r="A7" s="36" t="s">
        <v>20</v>
      </c>
      <c r="B7" s="36"/>
      <c r="C7" s="36"/>
      <c r="D7" s="36"/>
      <c r="E7" s="36"/>
      <c r="F7" s="36"/>
      <c r="G7" s="36"/>
      <c r="H7" s="36"/>
      <c r="I7" s="12"/>
      <c r="J7" s="12"/>
      <c r="K7" s="13">
        <v>4</v>
      </c>
      <c r="L7" s="13">
        <v>1</v>
      </c>
      <c r="M7" s="13">
        <v>1</v>
      </c>
      <c r="N7" s="13">
        <v>0</v>
      </c>
      <c r="O7" s="13">
        <v>1</v>
      </c>
      <c r="P7" s="13">
        <f>K7+L7+M7+N7+O7</f>
        <v>7</v>
      </c>
    </row>
    <row r="8" spans="1:94" ht="243.75" x14ac:dyDescent="0.3">
      <c r="A8" s="23">
        <f>отказ!A6+1</f>
        <v>2</v>
      </c>
      <c r="B8" s="24" t="s">
        <v>30</v>
      </c>
      <c r="C8" s="25" t="s">
        <v>38</v>
      </c>
      <c r="D8" s="25" t="s">
        <v>31</v>
      </c>
      <c r="E8" s="26" t="s">
        <v>32</v>
      </c>
      <c r="F8" s="25">
        <v>16345</v>
      </c>
      <c r="G8" s="25" t="s">
        <v>33</v>
      </c>
      <c r="H8" s="25">
        <v>4530</v>
      </c>
      <c r="I8" s="8">
        <v>791.66600000000005</v>
      </c>
      <c r="J8" s="8">
        <v>0</v>
      </c>
      <c r="K8" s="10" t="s">
        <v>34</v>
      </c>
      <c r="L8" s="11" t="s">
        <v>35</v>
      </c>
      <c r="M8" s="11" t="s">
        <v>36</v>
      </c>
      <c r="N8" s="11" t="s">
        <v>18</v>
      </c>
      <c r="O8" s="11" t="s">
        <v>18</v>
      </c>
      <c r="P8" s="11" t="s">
        <v>51</v>
      </c>
    </row>
    <row r="9" spans="1:94" x14ac:dyDescent="0.3">
      <c r="A9" s="35" t="s">
        <v>20</v>
      </c>
      <c r="B9" s="35"/>
      <c r="C9" s="35"/>
      <c r="D9" s="35"/>
      <c r="E9" s="35"/>
      <c r="F9" s="35"/>
      <c r="G9" s="35"/>
      <c r="H9" s="35"/>
      <c r="I9" s="12"/>
      <c r="J9" s="12"/>
      <c r="K9" s="13">
        <v>1</v>
      </c>
      <c r="L9" s="13">
        <v>0</v>
      </c>
      <c r="M9" s="13">
        <v>0</v>
      </c>
      <c r="N9" s="13">
        <v>0</v>
      </c>
      <c r="O9" s="13">
        <v>0</v>
      </c>
      <c r="P9" s="13">
        <v>1</v>
      </c>
    </row>
    <row r="10" spans="1:94" ht="187.5" x14ac:dyDescent="0.3">
      <c r="A10" s="8">
        <v>3</v>
      </c>
      <c r="B10" s="8" t="s">
        <v>44</v>
      </c>
      <c r="C10" s="8" t="s">
        <v>45</v>
      </c>
      <c r="D10" s="8" t="s">
        <v>46</v>
      </c>
      <c r="E10" s="9" t="s">
        <v>48</v>
      </c>
      <c r="F10" s="13">
        <v>17988</v>
      </c>
      <c r="G10" s="8" t="s">
        <v>47</v>
      </c>
      <c r="H10" s="8">
        <v>922</v>
      </c>
      <c r="I10" s="7">
        <v>456.62099999999998</v>
      </c>
      <c r="J10" s="7">
        <v>0</v>
      </c>
      <c r="K10" s="8" t="s">
        <v>49</v>
      </c>
      <c r="L10" s="8" t="s">
        <v>50</v>
      </c>
      <c r="M10" s="8">
        <v>1</v>
      </c>
      <c r="N10" s="8" t="s">
        <v>18</v>
      </c>
      <c r="O10" s="8" t="s">
        <v>18</v>
      </c>
      <c r="P10" s="8" t="s">
        <v>51</v>
      </c>
    </row>
    <row r="11" spans="1:94" x14ac:dyDescent="0.3">
      <c r="A11" s="27" t="s">
        <v>20</v>
      </c>
      <c r="B11" s="28"/>
      <c r="C11" s="28"/>
      <c r="D11" s="28"/>
      <c r="E11" s="28"/>
      <c r="F11" s="28"/>
      <c r="G11" s="28"/>
      <c r="H11" s="29"/>
      <c r="I11" s="3"/>
      <c r="J11" s="3"/>
      <c r="K11" s="13">
        <v>1</v>
      </c>
      <c r="L11" s="13">
        <v>0</v>
      </c>
      <c r="M11" s="13">
        <v>2</v>
      </c>
      <c r="N11" s="13">
        <v>0</v>
      </c>
      <c r="O11" s="13">
        <v>0</v>
      </c>
      <c r="P11" s="13">
        <v>3</v>
      </c>
    </row>
  </sheetData>
  <mergeCells count="14">
    <mergeCell ref="A9:H9"/>
    <mergeCell ref="A11:H11"/>
    <mergeCell ref="A7:H7"/>
    <mergeCell ref="A1:P1"/>
    <mergeCell ref="A3:A4"/>
    <mergeCell ref="B3:B4"/>
    <mergeCell ref="C3:C4"/>
    <mergeCell ref="D3:D4"/>
    <mergeCell ref="E3:H3"/>
    <mergeCell ref="I3:I4"/>
    <mergeCell ref="J3:J4"/>
    <mergeCell ref="K3:O3"/>
    <mergeCell ref="P3:P4"/>
    <mergeCell ref="A2:P2"/>
  </mergeCells>
  <pageMargins left="0.70833333333333304" right="0.70833333333333304" top="0.74791666666666701" bottom="0.74791666666666701" header="0.511811023622047" footer="0.511811023622047"/>
  <pageSetup paperSize="9" scale="55" orientation="landscape" verticalDpi="300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СМСП</vt:lpstr>
      <vt:lpstr>отказ</vt:lpstr>
      <vt:lpstr>отказ!Область_печати</vt:lpstr>
      <vt:lpstr>СМСП!Область_печати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Баранова Евгения Петровна</cp:lastModifiedBy>
  <cp:revision>31</cp:revision>
  <cp:lastPrinted>2024-10-14T11:35:19Z</cp:lastPrinted>
  <dcterms:created xsi:type="dcterms:W3CDTF">2006-09-16T00:00:00Z</dcterms:created>
  <dcterms:modified xsi:type="dcterms:W3CDTF">2024-11-11T06:38:21Z</dcterms:modified>
  <dc:language>ru-RU</dc:language>
</cp:coreProperties>
</file>