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Print_Titles" localSheetId="0">'Лист1'!$4:$7</definedName>
    <definedName name="_xlnm.Print_Area" localSheetId="0">'Лист1'!$A$1:$J$30</definedName>
  </definedNames>
  <calcPr fullCalcOnLoad="1"/>
</workbook>
</file>

<file path=xl/sharedStrings.xml><?xml version="1.0" encoding="utf-8"?>
<sst xmlns="http://schemas.openxmlformats.org/spreadsheetml/2006/main" count="253" uniqueCount="205">
  <si>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</si>
  <si>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</si>
  <si>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</si>
  <si>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</si>
  <si>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</si>
  <si>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</si>
  <si>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</si>
  <si>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</si>
  <si>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</si>
  <si>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</si>
  <si>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</si>
  <si>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</si>
  <si>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</si>
  <si>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</si>
  <si>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</si>
  <si>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</si>
  <si>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</si>
  <si>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</si>
  <si>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</si>
  <si>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</si>
  <si>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</si>
  <si>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</si>
  <si>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</si>
  <si>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</si>
  <si>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СЕЛЬСКОЕ, ЛЕСНОЕ ХОЗЯЙСТВО, ОХОТА, РЫБОЛОВСТВО И РЫБОВОДСТВО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</si>
  <si>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</si>
  <si>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</si>
  <si>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</si>
  <si>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</si>
  <si>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</si>
  <si>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</si>
  <si>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Копейский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</si>
  <si>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</si>
  <si>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</si>
  <si>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</si>
  <si>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</si>
  <si>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</si>
  <si>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</si>
  <si>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</si>
  <si>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</si>
  <si>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</si>
  <si>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/>
  </si>
  <si>
    <t>-</t>
  </si>
  <si>
    <t>101.9</t>
  </si>
  <si>
    <t>98.6</t>
  </si>
  <si>
    <t>103.4</t>
  </si>
  <si>
    <t>106.6</t>
  </si>
  <si>
    <t>108.4</t>
  </si>
  <si>
    <t>111.8</t>
  </si>
  <si>
    <t>95.9</t>
  </si>
  <si>
    <t>105.3</t>
  </si>
  <si>
    <t>100.4</t>
  </si>
  <si>
    <t>105.0</t>
  </si>
  <si>
    <t>109.1</t>
  </si>
  <si>
    <t>105.2</t>
  </si>
  <si>
    <t>99.2</t>
  </si>
  <si>
    <t>101.5</t>
  </si>
  <si>
    <t>107.3</t>
  </si>
  <si>
    <t>98.8</t>
  </si>
  <si>
    <t>101.8</t>
  </si>
  <si>
    <t>104.8</t>
  </si>
  <si>
    <t>105.7</t>
  </si>
  <si>
    <t>97.0</t>
  </si>
  <si>
    <t>105.9</t>
  </si>
  <si>
    <t>102.1</t>
  </si>
  <si>
    <t>101.2</t>
  </si>
  <si>
    <t>100.9</t>
  </si>
  <si>
    <t>109.3</t>
  </si>
  <si>
    <t>111.0</t>
  </si>
  <si>
    <t>99.5</t>
  </si>
  <si>
    <t>112.7</t>
  </si>
  <si>
    <t>100.1</t>
  </si>
  <si>
    <t>97.1</t>
  </si>
  <si>
    <t>99.1</t>
  </si>
  <si>
    <t>105.1</t>
  </si>
  <si>
    <t>97.6</t>
  </si>
  <si>
    <t>98.0</t>
  </si>
  <si>
    <t>102.0</t>
  </si>
  <si>
    <t>107.6</t>
  </si>
  <si>
    <t>110.7</t>
  </si>
  <si>
    <t>99.0</t>
  </si>
  <si>
    <t>114.9</t>
  </si>
  <si>
    <t>ПРЕДОСТАВЛЕНИЕ СОЦИАЛЬНЫХ УСЛУГ БЕЗ ОБЕСПЕЧЕНИЯ ПРОЖИВАНИЯ</t>
  </si>
  <si>
    <t>98.7</t>
  </si>
  <si>
    <t>95.7</t>
  </si>
  <si>
    <t>ПРОМЫШЛЕННОЕ ПРОИЗВОДСТВО</t>
  </si>
  <si>
    <t>98.9</t>
  </si>
  <si>
    <t>103.0</t>
  </si>
  <si>
    <t>115.7</t>
  </si>
  <si>
    <t>115.2</t>
  </si>
  <si>
    <t>118.0</t>
  </si>
  <si>
    <t>125.4</t>
  </si>
  <si>
    <t>136.8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</si>
  <si>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</si>
  <si>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</si>
  <si>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</si>
  <si>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</si>
  <si>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</si>
  <si>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</si>
  <si>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</si>
  <si>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</si>
  <si>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</si>
  <si>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</si>
  <si>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</si>
  <si>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</si>
  <si>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</si>
  <si>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</si>
  <si>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</si>
  <si>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по видам экономической деятельности </t>
  </si>
  <si>
    <t>Среднемесячная номинальная начисленная заработная плата работников</t>
  </si>
  <si>
    <t>38424.4</t>
  </si>
  <si>
    <t>36907.5</t>
  </si>
  <si>
    <t>38162.4</t>
  </si>
  <si>
    <t>28373.7</t>
  </si>
  <si>
    <t>27972.9</t>
  </si>
  <si>
    <t>35521.2</t>
  </si>
  <si>
    <t>19324.3</t>
  </si>
  <si>
    <t>38594.5</t>
  </si>
  <si>
    <t>24153.0</t>
  </si>
  <si>
    <t>53858.5</t>
  </si>
  <si>
    <t>44448.7</t>
  </si>
  <si>
    <t>33749.2</t>
  </si>
  <si>
    <t>45486.0</t>
  </si>
  <si>
    <t>47849.7</t>
  </si>
  <si>
    <t>36929.2</t>
  </si>
  <si>
    <t>29296.2</t>
  </si>
  <si>
    <t>30687.1</t>
  </si>
  <si>
    <t>73.8</t>
  </si>
  <si>
    <t>37504.3</t>
  </si>
  <si>
    <t>33785.2</t>
  </si>
  <si>
    <t>36031.4</t>
  </si>
  <si>
    <t>33590.5</t>
  </si>
  <si>
    <t>36514.9</t>
  </si>
  <si>
    <t>35751.8</t>
  </si>
  <si>
    <t>36183.9</t>
  </si>
  <si>
    <t>35511.3</t>
  </si>
  <si>
    <t>37680.3</t>
  </si>
  <si>
    <t>37220.2</t>
  </si>
  <si>
    <t>37313.1</t>
  </si>
  <si>
    <t>36982.8</t>
  </si>
  <si>
    <t>28893.4</t>
  </si>
  <si>
    <t>26859.8</t>
  </si>
  <si>
    <t>28766.9</t>
  </si>
  <si>
    <t>26984.8</t>
  </si>
  <si>
    <t>27731.4</t>
  </si>
  <si>
    <t>27193.5</t>
  </si>
  <si>
    <t>28004.4</t>
  </si>
  <si>
    <t>27481.8</t>
  </si>
  <si>
    <t>37317.7</t>
  </si>
  <si>
    <t>36087.4</t>
  </si>
  <si>
    <t>37189.0</t>
  </si>
  <si>
    <t>35181.9</t>
  </si>
  <si>
    <t>150.3</t>
  </si>
  <si>
    <t>19402.3</t>
  </si>
  <si>
    <t>20227.1</t>
  </si>
  <si>
    <t>18945.4</t>
  </si>
  <si>
    <t>19091.5</t>
  </si>
  <si>
    <t>45540.8</t>
  </si>
  <si>
    <t>45784.3</t>
  </si>
  <si>
    <t>40606.5</t>
  </si>
  <si>
    <t>38606.9</t>
  </si>
  <si>
    <t>165.7</t>
  </si>
  <si>
    <t>27227.0</t>
  </si>
  <si>
    <t>23638.0</t>
  </si>
  <si>
    <t>24363.8</t>
  </si>
  <si>
    <t>22280.6</t>
  </si>
  <si>
    <t>52756.6</t>
  </si>
  <si>
    <t>11440.4</t>
  </si>
  <si>
    <t>48150.9</t>
  </si>
  <si>
    <t>11476.5</t>
  </si>
  <si>
    <t>43815.0</t>
  </si>
  <si>
    <t>43154.2</t>
  </si>
  <si>
    <t>41456.8</t>
  </si>
  <si>
    <t>40099.2</t>
  </si>
  <si>
    <t>26972.0</t>
  </si>
  <si>
    <t>26091.8</t>
  </si>
  <si>
    <t>28439.8</t>
  </si>
  <si>
    <t>27048.5</t>
  </si>
  <si>
    <t>79.9</t>
  </si>
  <si>
    <t>48169.9</t>
  </si>
  <si>
    <t>32872.8</t>
  </si>
  <si>
    <t>40951.5</t>
  </si>
  <si>
    <t>35641.0</t>
  </si>
  <si>
    <t>146.5</t>
  </si>
  <si>
    <t>50572.9</t>
  </si>
  <si>
    <t>34022.9</t>
  </si>
  <si>
    <t>42680.6</t>
  </si>
  <si>
    <t>36903.7</t>
  </si>
  <si>
    <t>148.6</t>
  </si>
  <si>
    <t>40879.6</t>
  </si>
  <si>
    <t>26765.5</t>
  </si>
  <si>
    <t>33760.9</t>
  </si>
  <si>
    <t>30190.1</t>
  </si>
  <si>
    <t>152.7</t>
  </si>
  <si>
    <t>29003.1</t>
  </si>
  <si>
    <t>28971.0</t>
  </si>
  <si>
    <t>30832.6</t>
  </si>
  <si>
    <t>28456.4</t>
  </si>
  <si>
    <t>22648.6</t>
  </si>
  <si>
    <t>21560.3</t>
  </si>
  <si>
    <t>26591.7</t>
  </si>
  <si>
    <t>25822.1</t>
  </si>
  <si>
    <t>в 4.6 р.</t>
  </si>
  <si>
    <t>в 4.2 р.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</si>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</sst>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34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4" fillId="24" borderId="0" xfId="62" applyFill="1" applyProtection="1">
      <alignment/>
      <protection locked="0"/>
    </xf>
    <xf numFmtId="0" fontId="34" fillId="0" borderId="0" xfId="62" applyAlignment="1">
      <alignment/>
      <protection/>
    </xf>
    <xf numFmtId="0" fontId="34" fillId="0" borderId="0" xfId="62" applyAlignment="1">
      <alignment horizontal="center"/>
      <protection/>
    </xf>
    <xf numFmtId="0" fontId="34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1" fontId="18" fillId="25" borderId="0" xfId="0" applyNumberFormat="1" applyFont="1" applyFill="1" applyAlignment="1">
      <alignment/>
    </xf>
    <xf numFmtId="1" fontId="20" fillId="25" borderId="10" xfId="0" applyNumberFormat="1" applyFont="1" applyFill="1" applyBorder="1" applyAlignment="1">
      <alignment horizontal="center" vertical="center" wrapText="1"/>
    </xf>
    <xf numFmtId="1" fontId="0" fillId="25" borderId="0" xfId="0" applyNumberFormat="1" applyFill="1" applyAlignment="1">
      <alignment/>
    </xf>
    <xf numFmtId="0" fontId="21" fillId="0" borderId="0" xfId="63" applyFont="1" applyFill="1" applyBorder="1" applyAlignment="1">
      <alignment horizontal="right" wrapText="1"/>
      <protection/>
    </xf>
    <xf numFmtId="0" fontId="21" fillId="0" borderId="0" xfId="63" applyFont="1" applyBorder="1" applyAlignment="1">
      <alignment horizontal="right"/>
      <protection/>
    </xf>
    <xf numFmtId="0" fontId="23" fillId="0" borderId="10" xfId="63" applyFont="1" applyFill="1" applyBorder="1" applyAlignment="1">
      <alignment wrapText="1"/>
      <protection/>
    </xf>
    <xf numFmtId="0" fontId="25" fillId="0" borderId="10" xfId="63" applyFont="1" applyFill="1" applyBorder="1" applyAlignment="1">
      <alignment horizontal="center" wrapText="1"/>
      <protection/>
    </xf>
    <xf numFmtId="0" fontId="21" fillId="0" borderId="10" xfId="63" applyFont="1" applyFill="1" applyBorder="1" applyAlignment="1">
      <alignment horizontal="right" wrapText="1"/>
      <protection/>
    </xf>
    <xf numFmtId="0" fontId="21" fillId="25" borderId="10" xfId="63" applyFont="1" applyFill="1" applyBorder="1" applyAlignment="1">
      <alignment horizontal="right" wrapText="1"/>
      <protection/>
    </xf>
    <xf numFmtId="0" fontId="26" fillId="0" borderId="10" xfId="63" applyFont="1" applyFill="1" applyBorder="1" applyAlignment="1">
      <alignment wrapText="1"/>
      <protection/>
    </xf>
    <xf numFmtId="0" fontId="24" fillId="0" borderId="10" xfId="63" applyFont="1" applyFill="1" applyBorder="1" applyAlignment="1">
      <alignment horizontal="right" wrapText="1"/>
      <protection/>
    </xf>
    <xf numFmtId="0" fontId="24" fillId="25" borderId="10" xfId="63" applyFont="1" applyFill="1" applyBorder="1" applyAlignment="1">
      <alignment horizontal="right" wrapText="1"/>
      <protection/>
    </xf>
    <xf numFmtId="0" fontId="25" fillId="0" borderId="10" xfId="63" applyFont="1" applyFill="1" applyBorder="1" applyAlignment="1">
      <alignment wrapText="1"/>
      <protection/>
    </xf>
    <xf numFmtId="0" fontId="29" fillId="0" borderId="10" xfId="63" applyFont="1" applyFill="1" applyBorder="1" applyAlignment="1">
      <alignment horizontal="right" wrapText="1"/>
      <protection/>
    </xf>
    <xf numFmtId="0" fontId="29" fillId="25" borderId="10" xfId="63" applyFont="1" applyFill="1" applyBorder="1" applyAlignment="1">
      <alignment horizontal="right" wrapText="1"/>
      <protection/>
    </xf>
    <xf numFmtId="0" fontId="27" fillId="0" borderId="10" xfId="63" applyFont="1" applyFill="1" applyBorder="1" applyAlignment="1">
      <alignment horizontal="left" wrapText="1" indent="2"/>
      <protection/>
    </xf>
    <xf numFmtId="0" fontId="27" fillId="0" borderId="10" xfId="63" applyFont="1" applyFill="1" applyBorder="1" applyAlignment="1">
      <alignment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21" fillId="0" borderId="10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1" fillId="26" borderId="10" xfId="60" applyNumberFormat="1" applyFont="1" applyFill="1" applyBorder="1" applyAlignment="1">
      <alignment horizontal="center" vertical="center" wrapText="1"/>
      <protection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/>
    </xf>
    <xf numFmtId="0" fontId="21" fillId="0" borderId="10" xfId="37" applyFont="1" applyFill="1" applyBorder="1" applyAlignment="1">
      <alignment horizontal="center" vertical="center" wrapText="1"/>
      <protection/>
    </xf>
    <xf numFmtId="0" fontId="21" fillId="26" borderId="11" xfId="61" applyNumberFormat="1" applyFont="1" applyFill="1" applyBorder="1" applyAlignment="1">
      <alignment horizontal="center" vertical="center" wrapText="1"/>
      <protection/>
    </xf>
    <xf numFmtId="0" fontId="21" fillId="26" borderId="12" xfId="61" applyNumberFormat="1" applyFont="1" applyFill="1" applyBorder="1" applyAlignment="1">
      <alignment horizontal="center" vertical="center" wrapText="1"/>
      <protection/>
    </xf>
    <xf numFmtId="0" fontId="21" fillId="26" borderId="13" xfId="61" applyNumberFormat="1" applyFont="1" applyFill="1" applyBorder="1" applyAlignment="1">
      <alignment horizontal="center" vertical="center" wrapText="1"/>
      <protection/>
    </xf>
    <xf numFmtId="0" fontId="21" fillId="0" borderId="11" xfId="61" applyNumberFormat="1" applyFont="1" applyBorder="1" applyAlignment="1">
      <alignment horizontal="center" vertical="center" wrapText="1"/>
      <protection/>
    </xf>
    <xf numFmtId="0" fontId="21" fillId="0" borderId="13" xfId="61" applyNumberFormat="1" applyFont="1" applyBorder="1" applyAlignment="1">
      <alignment horizontal="center" vertical="center" wrapText="1"/>
      <protection/>
    </xf>
    <xf numFmtId="0" fontId="34" fillId="0" borderId="0" xfId="62" applyAlignment="1">
      <alignment horizontal="center" wrapText="1"/>
      <protection/>
    </xf>
    <xf numFmtId="0" fontId="20" fillId="0" borderId="11" xfId="62" applyFont="1" applyFill="1" applyBorder="1" applyAlignment="1">
      <alignment/>
      <protection/>
    </xf>
    <xf numFmtId="0" fontId="20" fillId="0" borderId="12" xfId="62" applyFont="1" applyFill="1" applyBorder="1" applyAlignment="1">
      <alignment/>
      <protection/>
    </xf>
    <xf numFmtId="0" fontId="20" fillId="0" borderId="13" xfId="62" applyFont="1" applyFill="1" applyBorder="1" applyAlignment="1">
      <alignment/>
      <protection/>
    </xf>
    <xf numFmtId="0" fontId="21" fillId="0" borderId="11" xfId="38" applyFont="1" applyFill="1" applyBorder="1" applyAlignment="1">
      <alignment horizontal="center" vertical="center" wrapText="1"/>
      <protection/>
    </xf>
    <xf numFmtId="0" fontId="21" fillId="0" borderId="12" xfId="38" applyFont="1" applyFill="1" applyBorder="1" applyAlignment="1">
      <alignment horizontal="center" vertical="center" wrapText="1"/>
      <protection/>
    </xf>
    <xf numFmtId="0" fontId="21" fillId="0" borderId="13" xfId="38" applyFont="1" applyFill="1" applyBorder="1" applyAlignment="1">
      <alignment horizontal="center" vertical="center" wrapText="1"/>
      <protection/>
    </xf>
    <xf numFmtId="0" fontId="21" fillId="0" borderId="14" xfId="61" applyNumberFormat="1" applyFont="1" applyBorder="1" applyAlignment="1">
      <alignment horizontal="center" vertical="center" wrapText="1"/>
      <protection/>
    </xf>
    <xf numFmtId="0" fontId="21" fillId="0" borderId="15" xfId="61" applyNumberFormat="1" applyFont="1" applyBorder="1" applyAlignment="1">
      <alignment horizontal="center" vertical="center" wrapText="1"/>
      <protection/>
    </xf>
    <xf numFmtId="0" fontId="21" fillId="0" borderId="16" xfId="61" applyNumberFormat="1" applyFont="1" applyBorder="1" applyAlignment="1">
      <alignment horizontal="center" vertical="center" wrapText="1"/>
      <protection/>
    </xf>
    <xf numFmtId="0" fontId="34" fillId="0" borderId="0" xfId="62" applyAlignment="1">
      <alignment horizontal="center"/>
      <protection/>
    </xf>
    <xf numFmtId="0" fontId="21" fillId="26" borderId="14" xfId="61" applyNumberFormat="1" applyFont="1" applyFill="1" applyBorder="1" applyAlignment="1">
      <alignment horizontal="center" vertical="center" wrapText="1"/>
      <protection/>
    </xf>
    <xf numFmtId="0" fontId="21" fillId="26" borderId="16" xfId="61" applyNumberFormat="1" applyFont="1" applyFill="1" applyBorder="1" applyAlignment="1">
      <alignment horizontal="center" vertical="center" wrapText="1"/>
      <protection/>
    </xf>
    <xf numFmtId="0" fontId="21" fillId="0" borderId="11" xfId="61" applyNumberFormat="1" applyFont="1" applyFill="1" applyBorder="1" applyAlignment="1">
      <alignment horizontal="center" vertical="center" wrapText="1"/>
      <protection/>
    </xf>
    <xf numFmtId="0" fontId="21" fillId="0" borderId="13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M11" sqref="M1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26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>
      <c r="A1" s="48" t="s">
        <v>109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.75" customHeight="1">
      <c r="A2" s="44" t="s">
        <v>108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2.75">
      <c r="A3" s="2"/>
      <c r="B3" s="6"/>
      <c r="C3" s="9"/>
      <c r="D3" s="9"/>
      <c r="E3" s="9"/>
      <c r="F3" s="24"/>
      <c r="G3" s="9"/>
      <c r="H3" s="2"/>
      <c r="I3" s="2"/>
      <c r="J3" s="3"/>
    </row>
    <row r="4" spans="1:11" ht="12.75" customHeight="1">
      <c r="A4" s="50"/>
      <c r="B4" s="51" t="s">
        <v>6</v>
      </c>
      <c r="C4" s="43" t="s">
        <v>93</v>
      </c>
      <c r="D4" s="43"/>
      <c r="E4" s="43"/>
      <c r="F4" s="43"/>
      <c r="G4" s="43"/>
      <c r="H4" s="47" t="str">
        <f>Лист2!H2</f>
        <v>Июль 2020 г. в % к</v>
      </c>
      <c r="I4" s="47"/>
      <c r="J4" s="47" t="str">
        <f>Лист2!J2</f>
        <v>Январь- 
июль 
2020 г. в % к январю- 
июлю 
2019 г.</v>
      </c>
      <c r="K4" s="41"/>
    </row>
    <row r="5" spans="1:11" ht="12.75" customHeight="1">
      <c r="A5" s="50"/>
      <c r="B5" s="51"/>
      <c r="C5" s="43" t="str">
        <f>Лист2!C3</f>
        <v>июль 
2020 г.</v>
      </c>
      <c r="D5" s="43" t="str">
        <f>Лист2!D3</f>
        <v>июнь 
2020 г.</v>
      </c>
      <c r="E5" s="43" t="str">
        <f>Лист2!E3</f>
        <v>июль 
2019 г.</v>
      </c>
      <c r="F5" s="42" t="str">
        <f>Лист2!F3</f>
        <v>январь- 
июль 
2020 г.</v>
      </c>
      <c r="G5" s="43" t="str">
        <f>Лист2!G3</f>
        <v>январь- 
июль 
2019 г.</v>
      </c>
      <c r="H5" s="46" t="str">
        <f>Лист2!H3</f>
        <v>июню 
2020 г.</v>
      </c>
      <c r="I5" s="47" t="str">
        <f>Лист2!I3</f>
        <v>июлю 
2019 г.</v>
      </c>
      <c r="J5" s="47"/>
      <c r="K5" s="41"/>
    </row>
    <row r="6" spans="1:11" ht="71.25" customHeight="1">
      <c r="A6" s="50"/>
      <c r="B6" s="51"/>
      <c r="C6" s="43"/>
      <c r="D6" s="43"/>
      <c r="E6" s="43"/>
      <c r="F6" s="42"/>
      <c r="G6" s="43"/>
      <c r="H6" s="46"/>
      <c r="I6" s="47"/>
      <c r="J6" s="47"/>
      <c r="K6" s="41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25">
        <v>4</v>
      </c>
      <c r="G7" s="10">
        <v>5</v>
      </c>
      <c r="H7" s="1">
        <v>6</v>
      </c>
      <c r="I7" s="1">
        <v>7</v>
      </c>
      <c r="J7" s="4">
        <v>8</v>
      </c>
      <c r="K7" s="23"/>
    </row>
    <row r="8" spans="1:13" ht="14.25" customHeight="1">
      <c r="A8" s="29" t="s">
        <v>31</v>
      </c>
      <c r="B8" s="30" t="s">
        <v>41</v>
      </c>
      <c r="C8" s="31" t="s">
        <v>41</v>
      </c>
      <c r="D8" s="31" t="s">
        <v>41</v>
      </c>
      <c r="E8" s="31" t="s">
        <v>41</v>
      </c>
      <c r="F8" s="32" t="s">
        <v>41</v>
      </c>
      <c r="G8" s="31" t="s">
        <v>41</v>
      </c>
      <c r="H8" s="31" t="s">
        <v>41</v>
      </c>
      <c r="I8" s="31" t="s">
        <v>41</v>
      </c>
      <c r="J8" s="31" t="s">
        <v>41</v>
      </c>
      <c r="K8" s="28"/>
      <c r="L8" s="21"/>
      <c r="M8" s="22"/>
    </row>
    <row r="9" spans="1:13" ht="12.75" customHeight="1">
      <c r="A9" s="33" t="s">
        <v>28</v>
      </c>
      <c r="B9" s="30" t="s">
        <v>41</v>
      </c>
      <c r="C9" s="34" t="s">
        <v>128</v>
      </c>
      <c r="D9" s="34" t="s">
        <v>110</v>
      </c>
      <c r="E9" s="34" t="s">
        <v>129</v>
      </c>
      <c r="F9" s="35" t="s">
        <v>130</v>
      </c>
      <c r="G9" s="34" t="s">
        <v>131</v>
      </c>
      <c r="H9" s="34" t="s">
        <v>75</v>
      </c>
      <c r="I9" s="34" t="s">
        <v>68</v>
      </c>
      <c r="J9" s="34" t="s">
        <v>57</v>
      </c>
      <c r="K9" s="27"/>
      <c r="L9" s="21"/>
      <c r="M9" s="22"/>
    </row>
    <row r="10" spans="1:13" ht="23.25" customHeight="1">
      <c r="A10" s="36" t="s">
        <v>24</v>
      </c>
      <c r="B10" s="30" t="s">
        <v>7</v>
      </c>
      <c r="C10" s="37" t="s">
        <v>204</v>
      </c>
      <c r="D10" s="37" t="s">
        <v>204</v>
      </c>
      <c r="E10" s="37" t="s">
        <v>204</v>
      </c>
      <c r="F10" s="38" t="s">
        <v>204</v>
      </c>
      <c r="G10" s="37" t="s">
        <v>204</v>
      </c>
      <c r="H10" s="31" t="s">
        <v>62</v>
      </c>
      <c r="I10" s="31" t="s">
        <v>60</v>
      </c>
      <c r="J10" s="31" t="s">
        <v>72</v>
      </c>
      <c r="K10" s="27"/>
      <c r="L10" s="21"/>
      <c r="M10" s="22"/>
    </row>
    <row r="11" spans="1:13" ht="12" customHeight="1">
      <c r="A11" s="36" t="s">
        <v>85</v>
      </c>
      <c r="B11" s="30" t="s">
        <v>41</v>
      </c>
      <c r="C11" s="31" t="s">
        <v>132</v>
      </c>
      <c r="D11" s="31" t="s">
        <v>111</v>
      </c>
      <c r="E11" s="31" t="s">
        <v>133</v>
      </c>
      <c r="F11" s="32" t="s">
        <v>134</v>
      </c>
      <c r="G11" s="31" t="s">
        <v>135</v>
      </c>
      <c r="H11" s="31" t="s">
        <v>86</v>
      </c>
      <c r="I11" s="31" t="s">
        <v>64</v>
      </c>
      <c r="J11" s="31" t="s">
        <v>43</v>
      </c>
      <c r="K11" s="27"/>
      <c r="L11" s="21"/>
      <c r="M11" s="22"/>
    </row>
    <row r="12" spans="1:13" ht="12.75" customHeight="1">
      <c r="A12" s="39" t="s">
        <v>25</v>
      </c>
      <c r="B12" s="30" t="s">
        <v>8</v>
      </c>
      <c r="C12" s="31" t="s">
        <v>136</v>
      </c>
      <c r="D12" s="31" t="s">
        <v>112</v>
      </c>
      <c r="E12" s="31" t="s">
        <v>137</v>
      </c>
      <c r="F12" s="32" t="s">
        <v>138</v>
      </c>
      <c r="G12" s="31" t="s">
        <v>139</v>
      </c>
      <c r="H12" s="31" t="s">
        <v>83</v>
      </c>
      <c r="I12" s="31" t="s">
        <v>65</v>
      </c>
      <c r="J12" s="31" t="s">
        <v>66</v>
      </c>
      <c r="K12" s="27"/>
      <c r="L12" s="21"/>
      <c r="M12" s="22"/>
    </row>
    <row r="13" spans="1:13" ht="20.25" customHeight="1">
      <c r="A13" s="39" t="s">
        <v>0</v>
      </c>
      <c r="B13" s="30" t="s">
        <v>9</v>
      </c>
      <c r="C13" s="31" t="s">
        <v>140</v>
      </c>
      <c r="D13" s="31" t="s">
        <v>113</v>
      </c>
      <c r="E13" s="31" t="s">
        <v>141</v>
      </c>
      <c r="F13" s="32" t="s">
        <v>142</v>
      </c>
      <c r="G13" s="31" t="s">
        <v>143</v>
      </c>
      <c r="H13" s="31" t="s">
        <v>59</v>
      </c>
      <c r="I13" s="31" t="s">
        <v>78</v>
      </c>
      <c r="J13" s="31" t="s">
        <v>46</v>
      </c>
      <c r="K13" s="27"/>
      <c r="L13" s="21"/>
      <c r="M13" s="22"/>
    </row>
    <row r="14" spans="1:13" ht="31.5" customHeight="1">
      <c r="A14" s="39" t="s">
        <v>32</v>
      </c>
      <c r="B14" s="30" t="s">
        <v>10</v>
      </c>
      <c r="C14" s="31" t="s">
        <v>144</v>
      </c>
      <c r="D14" s="31" t="s">
        <v>114</v>
      </c>
      <c r="E14" s="31" t="s">
        <v>145</v>
      </c>
      <c r="F14" s="32" t="s">
        <v>146</v>
      </c>
      <c r="G14" s="31" t="s">
        <v>147</v>
      </c>
      <c r="H14" s="31" t="s">
        <v>73</v>
      </c>
      <c r="I14" s="31" t="s">
        <v>77</v>
      </c>
      <c r="J14" s="31" t="s">
        <v>43</v>
      </c>
      <c r="K14" s="27"/>
      <c r="L14" s="21"/>
      <c r="M14" s="22"/>
    </row>
    <row r="15" spans="1:13" ht="12.75" customHeight="1">
      <c r="A15" s="36" t="s">
        <v>33</v>
      </c>
      <c r="B15" s="30" t="s">
        <v>11</v>
      </c>
      <c r="C15" s="31" t="s">
        <v>42</v>
      </c>
      <c r="D15" s="31" t="s">
        <v>42</v>
      </c>
      <c r="E15" s="37" t="s">
        <v>204</v>
      </c>
      <c r="F15" s="32" t="s">
        <v>42</v>
      </c>
      <c r="G15" s="37" t="s">
        <v>204</v>
      </c>
      <c r="H15" s="31" t="s">
        <v>42</v>
      </c>
      <c r="I15" s="31" t="s">
        <v>42</v>
      </c>
      <c r="J15" s="31" t="s">
        <v>42</v>
      </c>
      <c r="K15" s="28"/>
      <c r="L15" s="21"/>
      <c r="M15" s="22"/>
    </row>
    <row r="16" spans="1:13" ht="21.75" customHeight="1">
      <c r="A16" s="36" t="s">
        <v>34</v>
      </c>
      <c r="B16" s="30" t="s">
        <v>12</v>
      </c>
      <c r="C16" s="31" t="s">
        <v>148</v>
      </c>
      <c r="D16" s="31" t="s">
        <v>115</v>
      </c>
      <c r="E16" s="31" t="s">
        <v>149</v>
      </c>
      <c r="F16" s="32" t="s">
        <v>150</v>
      </c>
      <c r="G16" s="31" t="s">
        <v>151</v>
      </c>
      <c r="H16" s="31" t="s">
        <v>74</v>
      </c>
      <c r="I16" s="31" t="s">
        <v>45</v>
      </c>
      <c r="J16" s="31" t="s">
        <v>61</v>
      </c>
      <c r="K16" s="27"/>
      <c r="L16" s="21"/>
      <c r="M16" s="22"/>
    </row>
    <row r="17" spans="1:13" ht="17.25" customHeight="1">
      <c r="A17" s="36" t="s">
        <v>35</v>
      </c>
      <c r="B17" s="30" t="s">
        <v>13</v>
      </c>
      <c r="C17" s="37" t="s">
        <v>204</v>
      </c>
      <c r="D17" s="37" t="s">
        <v>204</v>
      </c>
      <c r="E17" s="37" t="s">
        <v>204</v>
      </c>
      <c r="F17" s="38" t="s">
        <v>204</v>
      </c>
      <c r="G17" s="37" t="s">
        <v>204</v>
      </c>
      <c r="H17" s="31" t="s">
        <v>50</v>
      </c>
      <c r="I17" s="31" t="s">
        <v>152</v>
      </c>
      <c r="J17" s="31" t="s">
        <v>92</v>
      </c>
      <c r="K17" s="27"/>
      <c r="L17" s="21"/>
      <c r="M17" s="22"/>
    </row>
    <row r="18" spans="1:13" ht="21.75" customHeight="1">
      <c r="A18" s="36" t="s">
        <v>36</v>
      </c>
      <c r="B18" s="30" t="s">
        <v>14</v>
      </c>
      <c r="C18" s="31" t="s">
        <v>153</v>
      </c>
      <c r="D18" s="31" t="s">
        <v>116</v>
      </c>
      <c r="E18" s="31" t="s">
        <v>154</v>
      </c>
      <c r="F18" s="32" t="s">
        <v>155</v>
      </c>
      <c r="G18" s="31" t="s">
        <v>156</v>
      </c>
      <c r="H18" s="31" t="s">
        <v>51</v>
      </c>
      <c r="I18" s="31" t="s">
        <v>49</v>
      </c>
      <c r="J18" s="31" t="s">
        <v>55</v>
      </c>
      <c r="K18" s="27"/>
      <c r="L18" s="21"/>
      <c r="M18" s="22"/>
    </row>
    <row r="19" spans="1:13" ht="12.75" customHeight="1">
      <c r="A19" s="36" t="s">
        <v>37</v>
      </c>
      <c r="B19" s="30" t="s">
        <v>15</v>
      </c>
      <c r="C19" s="37" t="s">
        <v>204</v>
      </c>
      <c r="D19" s="37" t="s">
        <v>204</v>
      </c>
      <c r="E19" s="37" t="s">
        <v>204</v>
      </c>
      <c r="F19" s="38" t="s">
        <v>204</v>
      </c>
      <c r="G19" s="37" t="s">
        <v>204</v>
      </c>
      <c r="H19" s="31" t="s">
        <v>53</v>
      </c>
      <c r="I19" s="31" t="s">
        <v>84</v>
      </c>
      <c r="J19" s="31" t="s">
        <v>58</v>
      </c>
      <c r="K19" s="27"/>
      <c r="L19" s="21"/>
      <c r="M19" s="22"/>
    </row>
    <row r="20" spans="1:13" ht="11.25" customHeight="1">
      <c r="A20" s="36" t="s">
        <v>38</v>
      </c>
      <c r="B20" s="30" t="s">
        <v>16</v>
      </c>
      <c r="C20" s="31" t="s">
        <v>157</v>
      </c>
      <c r="D20" s="31" t="s">
        <v>117</v>
      </c>
      <c r="E20" s="31" t="s">
        <v>158</v>
      </c>
      <c r="F20" s="32" t="s">
        <v>159</v>
      </c>
      <c r="G20" s="31" t="s">
        <v>160</v>
      </c>
      <c r="H20" s="31" t="s">
        <v>90</v>
      </c>
      <c r="I20" s="31" t="s">
        <v>69</v>
      </c>
      <c r="J20" s="31" t="s">
        <v>54</v>
      </c>
      <c r="K20" s="27"/>
      <c r="L20" s="21"/>
      <c r="M20" s="22"/>
    </row>
    <row r="21" spans="1:13" ht="27.75" customHeight="1">
      <c r="A21" s="36" t="s">
        <v>39</v>
      </c>
      <c r="B21" s="30" t="s">
        <v>17</v>
      </c>
      <c r="C21" s="37" t="s">
        <v>204</v>
      </c>
      <c r="D21" s="37" t="s">
        <v>204</v>
      </c>
      <c r="E21" s="37" t="s">
        <v>204</v>
      </c>
      <c r="F21" s="38" t="s">
        <v>204</v>
      </c>
      <c r="G21" s="37" t="s">
        <v>204</v>
      </c>
      <c r="H21" s="31" t="s">
        <v>72</v>
      </c>
      <c r="I21" s="31" t="s">
        <v>161</v>
      </c>
      <c r="J21" s="31" t="s">
        <v>91</v>
      </c>
      <c r="K21" s="27"/>
      <c r="L21" s="21"/>
      <c r="M21" s="22"/>
    </row>
    <row r="22" spans="1:13" ht="28.5" customHeight="1">
      <c r="A22" s="36" t="s">
        <v>40</v>
      </c>
      <c r="B22" s="30" t="s">
        <v>18</v>
      </c>
      <c r="C22" s="31" t="s">
        <v>162</v>
      </c>
      <c r="D22" s="31" t="s">
        <v>118</v>
      </c>
      <c r="E22" s="31" t="s">
        <v>163</v>
      </c>
      <c r="F22" s="32" t="s">
        <v>164</v>
      </c>
      <c r="G22" s="31" t="s">
        <v>165</v>
      </c>
      <c r="H22" s="31" t="s">
        <v>70</v>
      </c>
      <c r="I22" s="31" t="s">
        <v>89</v>
      </c>
      <c r="J22" s="31" t="s">
        <v>67</v>
      </c>
      <c r="K22" s="27"/>
      <c r="L22" s="21"/>
      <c r="M22" s="22"/>
    </row>
    <row r="23" spans="1:13" ht="33" customHeight="1">
      <c r="A23" s="36" t="s">
        <v>1</v>
      </c>
      <c r="B23" s="30" t="s">
        <v>19</v>
      </c>
      <c r="C23" s="31" t="s">
        <v>166</v>
      </c>
      <c r="D23" s="31" t="s">
        <v>119</v>
      </c>
      <c r="E23" s="31" t="s">
        <v>167</v>
      </c>
      <c r="F23" s="32" t="s">
        <v>168</v>
      </c>
      <c r="G23" s="31" t="s">
        <v>169</v>
      </c>
      <c r="H23" s="31" t="s">
        <v>76</v>
      </c>
      <c r="I23" s="31" t="s">
        <v>202</v>
      </c>
      <c r="J23" s="31" t="s">
        <v>203</v>
      </c>
      <c r="K23" s="27"/>
      <c r="L23" s="21"/>
      <c r="M23" s="22"/>
    </row>
    <row r="24" spans="1:13" ht="24" customHeight="1">
      <c r="A24" s="36" t="s">
        <v>2</v>
      </c>
      <c r="B24" s="30" t="s">
        <v>20</v>
      </c>
      <c r="C24" s="31" t="s">
        <v>170</v>
      </c>
      <c r="D24" s="31" t="s">
        <v>120</v>
      </c>
      <c r="E24" s="31" t="s">
        <v>171</v>
      </c>
      <c r="F24" s="32" t="s">
        <v>172</v>
      </c>
      <c r="G24" s="31" t="s">
        <v>173</v>
      </c>
      <c r="H24" s="31" t="s">
        <v>44</v>
      </c>
      <c r="I24" s="31" t="s">
        <v>56</v>
      </c>
      <c r="J24" s="31" t="s">
        <v>45</v>
      </c>
      <c r="K24" s="27"/>
      <c r="L24" s="21"/>
      <c r="M24" s="22"/>
    </row>
    <row r="25" spans="1:13" ht="20.25" customHeight="1">
      <c r="A25" s="36" t="s">
        <v>3</v>
      </c>
      <c r="B25" s="30" t="s">
        <v>21</v>
      </c>
      <c r="C25" s="31" t="s">
        <v>174</v>
      </c>
      <c r="D25" s="31" t="s">
        <v>121</v>
      </c>
      <c r="E25" s="31" t="s">
        <v>175</v>
      </c>
      <c r="F25" s="32" t="s">
        <v>176</v>
      </c>
      <c r="G25" s="31" t="s">
        <v>177</v>
      </c>
      <c r="H25" s="31" t="s">
        <v>178</v>
      </c>
      <c r="I25" s="31" t="s">
        <v>45</v>
      </c>
      <c r="J25" s="31" t="s">
        <v>74</v>
      </c>
      <c r="K25" s="27"/>
      <c r="L25" s="21"/>
      <c r="M25" s="22"/>
    </row>
    <row r="26" spans="1:13" ht="21.75" customHeight="1">
      <c r="A26" s="36" t="s">
        <v>26</v>
      </c>
      <c r="B26" s="30" t="s">
        <v>22</v>
      </c>
      <c r="C26" s="31" t="s">
        <v>179</v>
      </c>
      <c r="D26" s="31" t="s">
        <v>122</v>
      </c>
      <c r="E26" s="31" t="s">
        <v>180</v>
      </c>
      <c r="F26" s="32" t="s">
        <v>181</v>
      </c>
      <c r="G26" s="31" t="s">
        <v>182</v>
      </c>
      <c r="H26" s="31" t="s">
        <v>63</v>
      </c>
      <c r="I26" s="31" t="s">
        <v>183</v>
      </c>
      <c r="J26" s="31" t="s">
        <v>81</v>
      </c>
      <c r="K26" s="27"/>
      <c r="L26" s="21"/>
      <c r="M26" s="22"/>
    </row>
    <row r="27" spans="1:13" ht="12" customHeight="1">
      <c r="A27" s="39" t="s">
        <v>29</v>
      </c>
      <c r="B27" s="30" t="s">
        <v>41</v>
      </c>
      <c r="C27" s="31" t="s">
        <v>184</v>
      </c>
      <c r="D27" s="31" t="s">
        <v>123</v>
      </c>
      <c r="E27" s="31" t="s">
        <v>185</v>
      </c>
      <c r="F27" s="32" t="s">
        <v>186</v>
      </c>
      <c r="G27" s="31" t="s">
        <v>187</v>
      </c>
      <c r="H27" s="31" t="s">
        <v>61</v>
      </c>
      <c r="I27" s="31" t="s">
        <v>188</v>
      </c>
      <c r="J27" s="31" t="s">
        <v>88</v>
      </c>
      <c r="K27" s="27"/>
      <c r="L27" s="21"/>
      <c r="M27" s="22"/>
    </row>
    <row r="28" spans="1:13" ht="12.75" customHeight="1">
      <c r="A28" s="39" t="s">
        <v>30</v>
      </c>
      <c r="B28" s="30" t="s">
        <v>41</v>
      </c>
      <c r="C28" s="31" t="s">
        <v>189</v>
      </c>
      <c r="D28" s="31" t="s">
        <v>124</v>
      </c>
      <c r="E28" s="31" t="s">
        <v>190</v>
      </c>
      <c r="F28" s="32" t="s">
        <v>191</v>
      </c>
      <c r="G28" s="31" t="s">
        <v>192</v>
      </c>
      <c r="H28" s="31" t="s">
        <v>79</v>
      </c>
      <c r="I28" s="31" t="s">
        <v>193</v>
      </c>
      <c r="J28" s="31" t="s">
        <v>48</v>
      </c>
      <c r="K28" s="27"/>
      <c r="L28" s="21"/>
      <c r="M28" s="22"/>
    </row>
    <row r="29" spans="1:13" ht="19.5" customHeight="1">
      <c r="A29" s="39" t="s">
        <v>82</v>
      </c>
      <c r="B29" s="30" t="s">
        <v>41</v>
      </c>
      <c r="C29" s="31" t="s">
        <v>194</v>
      </c>
      <c r="D29" s="31" t="s">
        <v>125</v>
      </c>
      <c r="E29" s="31" t="s">
        <v>195</v>
      </c>
      <c r="F29" s="32" t="s">
        <v>196</v>
      </c>
      <c r="G29" s="31" t="s">
        <v>197</v>
      </c>
      <c r="H29" s="31" t="s">
        <v>80</v>
      </c>
      <c r="I29" s="31" t="s">
        <v>71</v>
      </c>
      <c r="J29" s="31" t="s">
        <v>47</v>
      </c>
      <c r="K29" s="27"/>
      <c r="L29" s="21"/>
      <c r="M29" s="22"/>
    </row>
    <row r="30" spans="1:13" ht="21" customHeight="1">
      <c r="A30" s="40" t="s">
        <v>27</v>
      </c>
      <c r="B30" s="30" t="s">
        <v>23</v>
      </c>
      <c r="C30" s="31" t="s">
        <v>198</v>
      </c>
      <c r="D30" s="31" t="s">
        <v>126</v>
      </c>
      <c r="E30" s="31" t="s">
        <v>199</v>
      </c>
      <c r="F30" s="32" t="s">
        <v>200</v>
      </c>
      <c r="G30" s="31" t="s">
        <v>201</v>
      </c>
      <c r="H30" s="31" t="s">
        <v>127</v>
      </c>
      <c r="I30" s="31" t="s">
        <v>52</v>
      </c>
      <c r="J30" s="31" t="s">
        <v>87</v>
      </c>
      <c r="K30" s="27"/>
      <c r="L30" s="21"/>
      <c r="M30" s="22"/>
    </row>
  </sheetData>
  <sheetProtection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105" useFirstPageNumber="1" horizontalDpi="600" verticalDpi="600" orientation="landscape" paperSize="9" r:id="rId1"/>
  <headerFooter alignWithMargins="0">
    <oddHeader>&amp;C&amp;P</oddHeader>
  </headerFooter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2" bestFit="1" customWidth="1"/>
    <col min="2" max="2" width="15.875" style="12" customWidth="1"/>
    <col min="3" max="8" width="9.125" style="12" customWidth="1"/>
    <col min="9" max="9" width="12.375" style="12" customWidth="1"/>
    <col min="10" max="16384" width="9.125" style="12" customWidth="1"/>
  </cols>
  <sheetData>
    <row r="2" spans="1:10" ht="15" customHeight="1">
      <c r="A2" s="58"/>
      <c r="B2" s="61" t="s">
        <v>6</v>
      </c>
      <c r="C2" s="64" t="s">
        <v>94</v>
      </c>
      <c r="D2" s="65"/>
      <c r="E2" s="65"/>
      <c r="F2" s="65"/>
      <c r="G2" s="66"/>
      <c r="H2" s="68" t="str">
        <f>CONCATENATE(PROPER(D11)," ",B9," г. в % к")</f>
        <v>Июль 2020 г. в % к</v>
      </c>
      <c r="I2" s="69"/>
      <c r="J2" s="52" t="str">
        <f>CONCATENATE("Январь-"," ",CHAR(10),D11," ",CHAR(10),B9," г."," в % к ","январю-"," ",CHAR(10),E11," ",CHAR(10),B10," г.")</f>
        <v>Январь- 
июль 
2020 г. в % к январю- 
июлю 
2019 г.</v>
      </c>
    </row>
    <row r="3" spans="1:10" ht="15" customHeight="1">
      <c r="A3" s="59"/>
      <c r="B3" s="62"/>
      <c r="C3" s="55" t="str">
        <f>CONCATENATE(D11," ",CHAR(10),B9," г.")</f>
        <v>июль 
2020 г.</v>
      </c>
      <c r="D3" s="55" t="str">
        <f>CONCATENATE(D12," ",CHAR(10),B9," г.")</f>
        <v>июнь 
2020 г.</v>
      </c>
      <c r="E3" s="55" t="str">
        <f>CONCATENATE(D11," ",CHAR(10),B10," г.")</f>
        <v>июль 
2019 г.</v>
      </c>
      <c r="F3" s="55" t="str">
        <f>CONCATENATE("январь-"," ",CHAR(10),D11," ",CHAR(10),B9," г.")</f>
        <v>январь- 
июль 
2020 г.</v>
      </c>
      <c r="G3" s="55" t="str">
        <f>CONCATENATE("январь-"," ",CHAR(10),D11," ",CHAR(10),B10," г.")</f>
        <v>январь- 
июль 
2019 г.</v>
      </c>
      <c r="H3" s="70" t="str">
        <f>CONCATENATE(E12," ",CHAR(10),B9," г.")</f>
        <v>июню 
2020 г.</v>
      </c>
      <c r="I3" s="52" t="str">
        <f>CONCATENATE(E11," ",CHAR(10),B10," г.")</f>
        <v>июлю 
2019 г.</v>
      </c>
      <c r="J3" s="53"/>
    </row>
    <row r="4" spans="1:10" ht="27.75" customHeight="1">
      <c r="A4" s="60"/>
      <c r="B4" s="63"/>
      <c r="C4" s="56"/>
      <c r="D4" s="56"/>
      <c r="E4" s="56"/>
      <c r="F4" s="56"/>
      <c r="G4" s="56"/>
      <c r="H4" s="71"/>
      <c r="I4" s="54"/>
      <c r="J4" s="54"/>
    </row>
    <row r="5" spans="1:10" ht="15">
      <c r="A5" s="13" t="s">
        <v>4</v>
      </c>
      <c r="B5" s="13" t="s">
        <v>5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5">
        <v>6</v>
      </c>
      <c r="I5" s="15">
        <v>7</v>
      </c>
      <c r="J5" s="16">
        <v>8</v>
      </c>
    </row>
    <row r="9" spans="1:2" ht="15">
      <c r="A9" s="12" t="s">
        <v>95</v>
      </c>
      <c r="B9" s="17">
        <v>2020</v>
      </c>
    </row>
    <row r="10" spans="1:8" ht="15">
      <c r="A10" s="12" t="s">
        <v>96</v>
      </c>
      <c r="B10" s="17">
        <v>2019</v>
      </c>
      <c r="G10" s="18"/>
      <c r="H10" s="18"/>
    </row>
    <row r="11" spans="1:5" ht="15">
      <c r="A11" s="12" t="s">
        <v>97</v>
      </c>
      <c r="B11" s="17">
        <v>7</v>
      </c>
      <c r="D11" s="19" t="str">
        <f>CHOOSE(B11,"январь","февраль","март","апрель","май","июнь","июль","август","сентябрь","октябрь","ноябрь","декабрь")</f>
        <v>июль</v>
      </c>
      <c r="E11" s="12" t="str">
        <f>CHOOSE(B11,"январю","февралю","марту","апрелю","маю","июню","июлю","августу","сентяблю","октябрю","ноябрю","декабрю")</f>
        <v>июлю</v>
      </c>
    </row>
    <row r="12" spans="1:5" ht="15">
      <c r="A12" s="12" t="s">
        <v>98</v>
      </c>
      <c r="B12" s="17">
        <v>6</v>
      </c>
      <c r="D12" s="19" t="str">
        <f>CHOOSE(B12,"январь","февраль","март","апрель","май","июнь","июль","август","сентябрь","октябрь","ноябрь","декабрь")</f>
        <v>июнь</v>
      </c>
      <c r="E12" s="12" t="str">
        <f>CHOOSE(B12,"январю","февралю","марту","апрелю","маю","июню","июлю","августу","сентяблю","октябрю","ноябрю","декабрю")</f>
        <v>июню</v>
      </c>
    </row>
    <row r="14" spans="1:7" ht="15" customHeight="1">
      <c r="A14" s="12" t="s">
        <v>99</v>
      </c>
      <c r="B14" s="57" t="str">
        <f>CONCATENATE(D11," ",CHAR(10),B9," г.")</f>
        <v>июль 
2020 г.</v>
      </c>
      <c r="D14" s="12">
        <v>1</v>
      </c>
      <c r="G14" s="20"/>
    </row>
    <row r="15" spans="2:7" ht="15">
      <c r="B15" s="57"/>
      <c r="G15" s="20"/>
    </row>
    <row r="16" spans="1:7" ht="15">
      <c r="A16" s="12" t="s">
        <v>100</v>
      </c>
      <c r="B16" s="57" t="str">
        <f>CONCATENATE(D12," ",CHAR(10),B9," г.")</f>
        <v>июнь 
2020 г.</v>
      </c>
      <c r="D16" s="12">
        <v>2</v>
      </c>
      <c r="G16" s="20"/>
    </row>
    <row r="17" ht="15">
      <c r="B17" s="57"/>
    </row>
    <row r="18" spans="1:4" ht="15">
      <c r="A18" s="12" t="s">
        <v>101</v>
      </c>
      <c r="B18" s="57" t="str">
        <f>CONCATENATE(D11," ",CHAR(10),B10," г.")</f>
        <v>июль 
2019 г.</v>
      </c>
      <c r="D18" s="12">
        <v>3</v>
      </c>
    </row>
    <row r="19" ht="15">
      <c r="B19" s="57"/>
    </row>
    <row r="20" spans="1:4" ht="15">
      <c r="A20" s="12" t="s">
        <v>102</v>
      </c>
      <c r="B20" s="57" t="str">
        <f>CONCATENATE("январь-"," ",CHAR(10),D11," ",CHAR(10),B9," г.")</f>
        <v>январь- 
июль 
2020 г.</v>
      </c>
      <c r="D20" s="12">
        <v>4</v>
      </c>
    </row>
    <row r="21" ht="33.75" customHeight="1">
      <c r="B21" s="57"/>
    </row>
    <row r="22" spans="1:4" ht="15">
      <c r="A22" s="12" t="s">
        <v>103</v>
      </c>
      <c r="B22" s="57" t="str">
        <f>CONCATENATE("январь-"," ",CHAR(10),D11," ",CHAR(10),B10," г.")</f>
        <v>январь- 
июль 
2019 г.</v>
      </c>
      <c r="D22" s="12">
        <v>5</v>
      </c>
    </row>
    <row r="23" ht="31.5" customHeight="1">
      <c r="B23" s="57"/>
    </row>
    <row r="24" spans="1:4" ht="15">
      <c r="A24" s="12" t="s">
        <v>104</v>
      </c>
      <c r="B24" s="57" t="str">
        <f>CONCATENATE(E12," ",CHAR(10),B9," г.")</f>
        <v>июню 
2020 г.</v>
      </c>
      <c r="D24" s="12">
        <v>6</v>
      </c>
    </row>
    <row r="25" ht="15">
      <c r="B25" s="57"/>
    </row>
    <row r="26" spans="1:4" ht="15">
      <c r="A26" s="12" t="s">
        <v>105</v>
      </c>
      <c r="B26" s="57" t="str">
        <f>CONCATENATE(E11," ",CHAR(10),B10," г.")</f>
        <v>июлю 
2019 г.</v>
      </c>
      <c r="D26" s="12">
        <v>7</v>
      </c>
    </row>
    <row r="27" ht="15">
      <c r="B27" s="57"/>
    </row>
    <row r="28" spans="1:4" ht="15">
      <c r="A28" s="12" t="s">
        <v>106</v>
      </c>
      <c r="B28" s="57" t="str">
        <f>CONCATENATE("Январь-"," ",CHAR(10),D11," ",CHAR(10),B9," г."," в % к ","январю-"," ",CHAR(10),E11," ",CHAR(10),B10," г.")</f>
        <v>Январь- 
июль 
2020 г. в % к январю- 
июлю 
2019 г.</v>
      </c>
      <c r="D28" s="12">
        <v>8</v>
      </c>
    </row>
    <row r="29" ht="15">
      <c r="B29" s="57"/>
    </row>
    <row r="30" ht="59.25" customHeight="1">
      <c r="B30" s="57"/>
    </row>
    <row r="31" spans="1:3" ht="15">
      <c r="A31" s="12" t="s">
        <v>107</v>
      </c>
      <c r="B31" s="67" t="str">
        <f>CONCATENATE(PROPER(D11)," ",B9," г. в % к")</f>
        <v>Июль 2020 г. в % к</v>
      </c>
      <c r="C31" s="67"/>
    </row>
  </sheetData>
  <sheetProtection/>
  <mergeCells count="21">
    <mergeCell ref="B26:B27"/>
    <mergeCell ref="B28:B30"/>
    <mergeCell ref="B31:C31"/>
    <mergeCell ref="H2:I2"/>
    <mergeCell ref="H3:H4"/>
    <mergeCell ref="B14:B15"/>
    <mergeCell ref="B16:B17"/>
    <mergeCell ref="B18:B19"/>
    <mergeCell ref="B22:B23"/>
    <mergeCell ref="B24:B25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0:B21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2020-09-17T08:25:39Z</cp:lastPrinted>
  <dcterms:created xsi:type="dcterms:W3CDTF">2017-03-18T09:05:43Z</dcterms:created>
  <dcterms:modified xsi:type="dcterms:W3CDTF">2020-10-29T11:06:34Z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90bf34af-2a35-40d3-b14b-7e9e829ad4d2</vt:lpwstr>
  </property>
</Properties>
</file>