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'Лист1'!$C$7:$J$30</definedName>
    <definedName name="_xlnm.Print_Titles" localSheetId="0">'Лист1'!$4:$7</definedName>
    <definedName name="_xlnm.Print_Area" localSheetId="0">'Лист1'!$A$1:$J$30</definedName>
  </definedNames>
  <calcPr fullCalcOnLoad="1"/>
</workbook>
</file>

<file path=xl/sharedStrings.xml><?xml version="1.0" encoding="utf-8"?>
<sst xmlns="http://schemas.openxmlformats.org/spreadsheetml/2006/main" count="253" uniqueCount="208">
  <si>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</si>
  <si>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</si>
  <si>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</si>
  <si>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</si>
  <si>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</si>
  <si>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</si>
  <si>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</si>
  <si>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</si>
  <si>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</si>
  <si>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</si>
  <si>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</si>
  <si>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</si>
  <si>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</si>
  <si>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</si>
  <si>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</si>
  <si>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</si>
  <si>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</si>
  <si>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</si>
  <si>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</si>
  <si>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</si>
  <si>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</si>
  <si>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</si>
  <si>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</si>
  <si>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</si>
  <si>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</si>
  <si>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</si>
  <si>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</si>
  <si>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</si>
  <si>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</si>
  <si>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</si>
  <si>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</si>
  <si>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</si>
  <si>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</si>
  <si>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</si>
  <si>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</si>
  <si>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</si>
  <si>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</si>
  <si>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</si>
  <si>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</si>
  <si>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</si>
  <si>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</si>
  <si>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</si>
  <si>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>-</t>
  </si>
  <si>
    <t>101.9</t>
  </si>
  <si>
    <t>101.1</t>
  </si>
  <si>
    <t>106.3</t>
  </si>
  <si>
    <t>111.3</t>
  </si>
  <si>
    <t>102.7</t>
  </si>
  <si>
    <t>111.8</t>
  </si>
  <si>
    <t>103.7</t>
  </si>
  <si>
    <t>100.4</t>
  </si>
  <si>
    <t>100.6</t>
  </si>
  <si>
    <t>102.8</t>
  </si>
  <si>
    <t>101.6</t>
  </si>
  <si>
    <t>105.4</t>
  </si>
  <si>
    <t>104.0</t>
  </si>
  <si>
    <t>104.9</t>
  </si>
  <si>
    <t>101.5</t>
  </si>
  <si>
    <t>107.3</t>
  </si>
  <si>
    <t>98.8</t>
  </si>
  <si>
    <t>102.6</t>
  </si>
  <si>
    <t>104.8</t>
  </si>
  <si>
    <t>108.5</t>
  </si>
  <si>
    <t>105.9</t>
  </si>
  <si>
    <t>99.4</t>
  </si>
  <si>
    <t>96.4</t>
  </si>
  <si>
    <t>97.7</t>
  </si>
  <si>
    <t>98.1</t>
  </si>
  <si>
    <t>100.5</t>
  </si>
  <si>
    <t>99.5</t>
  </si>
  <si>
    <t>104.6</t>
  </si>
  <si>
    <t>107.4</t>
  </si>
  <si>
    <t>102.0</t>
  </si>
  <si>
    <t>92.8</t>
  </si>
  <si>
    <t>96.5</t>
  </si>
  <si>
    <t>91.4</t>
  </si>
  <si>
    <t>ПРЕДОСТАВЛЕНИЕ СОЦИАЛЬНЫХ УСЛУГ БЕЗ ОБЕСПЕЧЕНИЯ ПРОЖИВАНИЯ</t>
  </si>
  <si>
    <t>96.6</t>
  </si>
  <si>
    <t>ПРОМЫШЛЕННОЕ ПРОИЗВОДСТВО</t>
  </si>
  <si>
    <t>97.9</t>
  </si>
  <si>
    <t>93.7</t>
  </si>
  <si>
    <t>98.9</t>
  </si>
  <si>
    <t>103.0</t>
  </si>
  <si>
    <t>95.0</t>
  </si>
  <si>
    <t>117.0</t>
  </si>
  <si>
    <t>89.9</t>
  </si>
  <si>
    <t>106.9</t>
  </si>
  <si>
    <t>118.1</t>
  </si>
  <si>
    <t>108.7</t>
  </si>
  <si>
    <t>93.3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</si>
  <si>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</si>
  <si>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</si>
  <si>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</si>
  <si>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</si>
  <si>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</si>
  <si>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</si>
  <si>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</si>
  <si>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</si>
  <si>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</si>
  <si>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</si>
  <si>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</si>
  <si>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</si>
  <si>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</si>
  <si>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</si>
  <si>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</si>
  <si>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</si>
  <si>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</si>
  <si>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82.6</t>
  </si>
  <si>
    <t>91.9</t>
  </si>
  <si>
    <t>86.2</t>
  </si>
  <si>
    <t>37504.3</t>
  </si>
  <si>
    <t>36514.9</t>
  </si>
  <si>
    <t>37680.3</t>
  </si>
  <si>
    <t>28893.4</t>
  </si>
  <si>
    <t>27731.4</t>
  </si>
  <si>
    <t>37317.7</t>
  </si>
  <si>
    <t>19402.3</t>
  </si>
  <si>
    <t>45540.8</t>
  </si>
  <si>
    <t>27227.0</t>
  </si>
  <si>
    <t>52756.6</t>
  </si>
  <si>
    <t>43815.0</t>
  </si>
  <si>
    <t>26972.0</t>
  </si>
  <si>
    <t>48169.9</t>
  </si>
  <si>
    <t>50572.9</t>
  </si>
  <si>
    <t>40879.6</t>
  </si>
  <si>
    <t>29003.1</t>
  </si>
  <si>
    <t>22648.6</t>
  </si>
  <si>
    <t>27528.6</t>
  </si>
  <si>
    <t>33640.6</t>
  </si>
  <si>
    <t>69.2</t>
  </si>
  <si>
    <t>36630.6</t>
  </si>
  <si>
    <t>149.9</t>
  </si>
  <si>
    <t>138.5</t>
  </si>
  <si>
    <t>33596.8</t>
  </si>
  <si>
    <t>19779.9</t>
  </si>
  <si>
    <t>94.1</t>
  </si>
  <si>
    <t>36135.9</t>
  </si>
  <si>
    <t>36044.7</t>
  </si>
  <si>
    <t>34084.2</t>
  </si>
  <si>
    <t>37108.2</t>
  </si>
  <si>
    <t>35923.5</t>
  </si>
  <si>
    <t>35715.0</t>
  </si>
  <si>
    <t>34974.3</t>
  </si>
  <si>
    <t>38917.1</t>
  </si>
  <si>
    <t>37021.0</t>
  </si>
  <si>
    <t>37230.9</t>
  </si>
  <si>
    <t>27891.3</t>
  </si>
  <si>
    <t>25648.1</t>
  </si>
  <si>
    <t>28670.8</t>
  </si>
  <si>
    <t>26818.6</t>
  </si>
  <si>
    <t>27197.2</t>
  </si>
  <si>
    <t>27903.9</t>
  </si>
  <si>
    <t>27484.4</t>
  </si>
  <si>
    <t>38274.4</t>
  </si>
  <si>
    <t>37168.2</t>
  </si>
  <si>
    <t>37329.2</t>
  </si>
  <si>
    <t>35431.7</t>
  </si>
  <si>
    <t>19555.1</t>
  </si>
  <si>
    <t>19052.2</t>
  </si>
  <si>
    <t>19145.7</t>
  </si>
  <si>
    <t>38203.2</t>
  </si>
  <si>
    <t>37167.8</t>
  </si>
  <si>
    <t>40312.1</t>
  </si>
  <si>
    <t>38423.6</t>
  </si>
  <si>
    <t>83.9</t>
  </si>
  <si>
    <t>61.8</t>
  </si>
  <si>
    <t>48.5</t>
  </si>
  <si>
    <t>20222.3</t>
  </si>
  <si>
    <t>23470.5</t>
  </si>
  <si>
    <t>23837.6</t>
  </si>
  <si>
    <t>22427.5</t>
  </si>
  <si>
    <t>74.3</t>
  </si>
  <si>
    <t>55180.2</t>
  </si>
  <si>
    <t>11364.9</t>
  </si>
  <si>
    <t>49291.5</t>
  </si>
  <si>
    <t>11462.7</t>
  </si>
  <si>
    <t>42874.0</t>
  </si>
  <si>
    <t>39507.1</t>
  </si>
  <si>
    <t>41640.0</t>
  </si>
  <si>
    <t>40021.8</t>
  </si>
  <si>
    <t>25617.8</t>
  </si>
  <si>
    <t>25203.0</t>
  </si>
  <si>
    <t>28090.4</t>
  </si>
  <si>
    <t>26816.4</t>
  </si>
  <si>
    <t>44042.3</t>
  </si>
  <si>
    <t>33202.1</t>
  </si>
  <si>
    <t>41335.1</t>
  </si>
  <si>
    <t>35338.2</t>
  </si>
  <si>
    <t>132.6</t>
  </si>
  <si>
    <t>47372.2</t>
  </si>
  <si>
    <t>34697.5</t>
  </si>
  <si>
    <t>43263.6</t>
  </si>
  <si>
    <t>136.5</t>
  </si>
  <si>
    <t>28289.1</t>
  </si>
  <si>
    <t>25415.1</t>
  </si>
  <si>
    <t>33092.1</t>
  </si>
  <si>
    <t>29589.2</t>
  </si>
  <si>
    <t>28027.8</t>
  </si>
  <si>
    <t>27888.8</t>
  </si>
  <si>
    <t>30475.5</t>
  </si>
  <si>
    <t>28383.9</t>
  </si>
  <si>
    <t>23491.8</t>
  </si>
  <si>
    <t>23407.1</t>
  </si>
  <si>
    <t>26209.2</t>
  </si>
  <si>
    <t>25521.2</t>
  </si>
  <si>
    <t>в 4.9 р.</t>
  </si>
  <si>
    <t>в 4.3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</si>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</sst>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1" fillId="0" borderId="11" xfId="63" applyFont="1" applyFill="1" applyBorder="1" applyAlignment="1">
      <alignment horizontal="right" wrapText="1"/>
      <protection/>
    </xf>
    <xf numFmtId="0" fontId="27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right" wrapText="1"/>
      <protection/>
    </xf>
    <xf numFmtId="0" fontId="24" fillId="0" borderId="14" xfId="63" applyFont="1" applyFill="1" applyBorder="1" applyAlignment="1">
      <alignment horizontal="right" wrapText="1"/>
      <protection/>
    </xf>
    <xf numFmtId="0" fontId="25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8" fillId="0" borderId="12" xfId="63" applyFont="1" applyFill="1" applyBorder="1" applyAlignment="1">
      <alignment horizontal="left" wrapText="1" indent="2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3" fillId="0" borderId="20" xfId="63" applyFont="1" applyFill="1" applyBorder="1" applyAlignment="1">
      <alignment wrapText="1"/>
      <protection/>
    </xf>
    <xf numFmtId="0" fontId="30" fillId="0" borderId="13" xfId="63" applyFont="1" applyFill="1" applyBorder="1" applyAlignment="1">
      <alignment horizontal="right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21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25" borderId="21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20" fillId="0" borderId="21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1" fillId="0" borderId="21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2" xfId="61" applyNumberFormat="1" applyFont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Fill="1" applyBorder="1" applyAlignment="1">
      <alignment horizontal="center" vertical="center" wrapText="1"/>
      <protection/>
    </xf>
    <xf numFmtId="0" fontId="21" fillId="0" borderId="22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60" zoomScaleNormal="90" workbookViewId="0" topLeftCell="A1">
      <selection activeCell="B39" sqref="B39"/>
    </sheetView>
  </sheetViews>
  <sheetFormatPr defaultColWidth="9.00390625" defaultRowHeight="12.75"/>
  <cols>
    <col min="1" max="1" width="48.375" style="4" customWidth="1"/>
    <col min="2" max="2" width="6.75390625" style="7" customWidth="1"/>
    <col min="3" max="3" width="9.25390625" style="10" customWidth="1"/>
    <col min="4" max="4" width="10.125" style="10" customWidth="1"/>
    <col min="5" max="5" width="10.875" style="10" customWidth="1"/>
    <col min="6" max="6" width="9.75390625" style="10" customWidth="1"/>
    <col min="7" max="7" width="10.875" style="10" customWidth="1"/>
    <col min="8" max="8" width="9.25390625" style="4" customWidth="1"/>
    <col min="9" max="9" width="9.75390625" style="4" customWidth="1"/>
    <col min="10" max="10" width="12.375" style="4" customWidth="1"/>
    <col min="11" max="11" width="10.00390625" style="4" customWidth="1"/>
    <col min="12" max="16384" width="9.125" style="4" customWidth="1"/>
  </cols>
  <sheetData>
    <row r="1" spans="1:10" ht="12.75">
      <c r="A1" s="54" t="s">
        <v>106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 customHeight="1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2.75">
      <c r="A3" s="2"/>
      <c r="B3" s="5"/>
      <c r="C3" s="8"/>
      <c r="D3" s="8"/>
      <c r="E3" s="8"/>
      <c r="F3" s="8"/>
      <c r="G3" s="8"/>
      <c r="H3" s="2"/>
      <c r="I3" s="2"/>
      <c r="J3" s="3"/>
    </row>
    <row r="4" spans="1:11" ht="12.75" customHeight="1">
      <c r="A4" s="56"/>
      <c r="B4" s="59" t="s">
        <v>6</v>
      </c>
      <c r="C4" s="62" t="s">
        <v>90</v>
      </c>
      <c r="D4" s="63"/>
      <c r="E4" s="63"/>
      <c r="F4" s="63"/>
      <c r="G4" s="64"/>
      <c r="H4" s="53" t="str">
        <f>Лист2!H2</f>
        <v>Август 2020 г. в % к</v>
      </c>
      <c r="I4" s="53"/>
      <c r="J4" s="53" t="str">
        <f>Лист2!J2</f>
        <v>Январь- 
август 
2020 г. в % к январю- 
августу 
2019 г.</v>
      </c>
      <c r="K4" s="47"/>
    </row>
    <row r="5" spans="1:11" ht="12.75" customHeight="1">
      <c r="A5" s="57"/>
      <c r="B5" s="60"/>
      <c r="C5" s="48" t="str">
        <f>Лист2!C3</f>
        <v>август 
2020 г.</v>
      </c>
      <c r="D5" s="48" t="str">
        <f>Лист2!D3</f>
        <v>июль 
2020 г.</v>
      </c>
      <c r="E5" s="48" t="str">
        <f>Лист2!E3</f>
        <v>август 
2019 г.</v>
      </c>
      <c r="F5" s="48" t="str">
        <f>Лист2!F3</f>
        <v>январь- 
август 
2020 г.</v>
      </c>
      <c r="G5" s="48" t="str">
        <f>Лист2!G3</f>
        <v>январь- 
август 
2019 г.</v>
      </c>
      <c r="H5" s="52" t="str">
        <f>Лист2!H3</f>
        <v>июлю 
2020 г.</v>
      </c>
      <c r="I5" s="53" t="str">
        <f>Лист2!I3</f>
        <v>августу 
2019 г.</v>
      </c>
      <c r="J5" s="53"/>
      <c r="K5" s="47"/>
    </row>
    <row r="6" spans="1:11" ht="71.25" customHeight="1">
      <c r="A6" s="58"/>
      <c r="B6" s="61"/>
      <c r="C6" s="49"/>
      <c r="D6" s="49"/>
      <c r="E6" s="49"/>
      <c r="F6" s="49"/>
      <c r="G6" s="49"/>
      <c r="H6" s="52"/>
      <c r="I6" s="53"/>
      <c r="J6" s="53"/>
      <c r="K6" s="47"/>
    </row>
    <row r="7" spans="1:11" ht="12.75">
      <c r="A7" s="6" t="s">
        <v>4</v>
      </c>
      <c r="B7" s="6" t="s">
        <v>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">
        <v>6</v>
      </c>
      <c r="I7" s="1">
        <v>7</v>
      </c>
      <c r="J7" s="41">
        <v>8</v>
      </c>
      <c r="K7" s="40"/>
    </row>
    <row r="8" spans="1:12" ht="14.25" customHeight="1">
      <c r="A8" s="45" t="s">
        <v>31</v>
      </c>
      <c r="B8" s="42" t="s">
        <v>41</v>
      </c>
      <c r="C8" s="43" t="s">
        <v>41</v>
      </c>
      <c r="D8" s="43" t="s">
        <v>41</v>
      </c>
      <c r="E8" s="43" t="s">
        <v>41</v>
      </c>
      <c r="F8" s="43" t="s">
        <v>41</v>
      </c>
      <c r="G8" s="43" t="s">
        <v>41</v>
      </c>
      <c r="H8" s="43" t="s">
        <v>41</v>
      </c>
      <c r="I8" s="43" t="s">
        <v>41</v>
      </c>
      <c r="J8" s="44" t="s">
        <v>41</v>
      </c>
      <c r="K8" s="22"/>
      <c r="L8" s="23"/>
    </row>
    <row r="9" spans="1:12" ht="12.75" customHeight="1">
      <c r="A9" s="28" t="s">
        <v>28</v>
      </c>
      <c r="B9" s="29" t="s">
        <v>41</v>
      </c>
      <c r="C9" s="30" t="s">
        <v>136</v>
      </c>
      <c r="D9" s="30" t="s">
        <v>110</v>
      </c>
      <c r="E9" s="30" t="s">
        <v>128</v>
      </c>
      <c r="F9" s="30" t="s">
        <v>137</v>
      </c>
      <c r="G9" s="30" t="s">
        <v>133</v>
      </c>
      <c r="H9" s="30" t="s">
        <v>65</v>
      </c>
      <c r="I9" s="30" t="s">
        <v>71</v>
      </c>
      <c r="J9" s="31" t="s">
        <v>58</v>
      </c>
      <c r="K9" s="27"/>
      <c r="L9" s="23"/>
    </row>
    <row r="10" spans="1:12" ht="23.25" customHeight="1">
      <c r="A10" s="32" t="s">
        <v>24</v>
      </c>
      <c r="B10" s="29" t="s">
        <v>7</v>
      </c>
      <c r="C10" s="46" t="s">
        <v>207</v>
      </c>
      <c r="D10" s="46" t="s">
        <v>207</v>
      </c>
      <c r="E10" s="46" t="s">
        <v>207</v>
      </c>
      <c r="F10" s="46" t="s">
        <v>207</v>
      </c>
      <c r="G10" s="46" t="s">
        <v>207</v>
      </c>
      <c r="H10" s="33" t="s">
        <v>81</v>
      </c>
      <c r="I10" s="33" t="s">
        <v>72</v>
      </c>
      <c r="J10" s="34" t="s">
        <v>66</v>
      </c>
      <c r="K10" s="27"/>
      <c r="L10" s="23"/>
    </row>
    <row r="11" spans="1:12" ht="12" customHeight="1">
      <c r="A11" s="32" t="s">
        <v>78</v>
      </c>
      <c r="B11" s="29" t="s">
        <v>41</v>
      </c>
      <c r="C11" s="33" t="s">
        <v>138</v>
      </c>
      <c r="D11" s="33" t="s">
        <v>111</v>
      </c>
      <c r="E11" s="33" t="s">
        <v>139</v>
      </c>
      <c r="F11" s="33" t="s">
        <v>140</v>
      </c>
      <c r="G11" s="33" t="s">
        <v>141</v>
      </c>
      <c r="H11" s="33" t="s">
        <v>89</v>
      </c>
      <c r="I11" s="33" t="s">
        <v>108</v>
      </c>
      <c r="J11" s="34" t="s">
        <v>51</v>
      </c>
      <c r="K11" s="27"/>
      <c r="L11" s="23"/>
    </row>
    <row r="12" spans="1:12" ht="12.75" customHeight="1">
      <c r="A12" s="35" t="s">
        <v>25</v>
      </c>
      <c r="B12" s="29" t="s">
        <v>8</v>
      </c>
      <c r="C12" s="33" t="s">
        <v>142</v>
      </c>
      <c r="D12" s="33" t="s">
        <v>112</v>
      </c>
      <c r="E12" s="33" t="s">
        <v>143</v>
      </c>
      <c r="F12" s="33" t="s">
        <v>144</v>
      </c>
      <c r="G12" s="33" t="s">
        <v>145</v>
      </c>
      <c r="H12" s="33" t="s">
        <v>73</v>
      </c>
      <c r="I12" s="33" t="s">
        <v>85</v>
      </c>
      <c r="J12" s="34" t="s">
        <v>64</v>
      </c>
      <c r="K12" s="27"/>
      <c r="L12" s="23"/>
    </row>
    <row r="13" spans="1:12" ht="20.25" customHeight="1">
      <c r="A13" s="35" t="s">
        <v>0</v>
      </c>
      <c r="B13" s="29" t="s">
        <v>9</v>
      </c>
      <c r="C13" s="33" t="s">
        <v>146</v>
      </c>
      <c r="D13" s="33" t="s">
        <v>113</v>
      </c>
      <c r="E13" s="33" t="s">
        <v>147</v>
      </c>
      <c r="F13" s="33" t="s">
        <v>148</v>
      </c>
      <c r="G13" s="33" t="s">
        <v>149</v>
      </c>
      <c r="H13" s="33" t="s">
        <v>74</v>
      </c>
      <c r="I13" s="33" t="s">
        <v>88</v>
      </c>
      <c r="J13" s="34" t="s">
        <v>86</v>
      </c>
      <c r="K13" s="27"/>
      <c r="L13" s="23"/>
    </row>
    <row r="14" spans="1:12" ht="31.5" customHeight="1">
      <c r="A14" s="35" t="s">
        <v>32</v>
      </c>
      <c r="B14" s="29" t="s">
        <v>10</v>
      </c>
      <c r="C14" s="33" t="s">
        <v>150</v>
      </c>
      <c r="D14" s="33" t="s">
        <v>114</v>
      </c>
      <c r="E14" s="33" t="s">
        <v>127</v>
      </c>
      <c r="F14" s="33" t="s">
        <v>151</v>
      </c>
      <c r="G14" s="33" t="s">
        <v>152</v>
      </c>
      <c r="H14" s="33" t="s">
        <v>67</v>
      </c>
      <c r="I14" s="33" t="s">
        <v>59</v>
      </c>
      <c r="J14" s="34" t="s">
        <v>57</v>
      </c>
      <c r="K14" s="27"/>
      <c r="L14" s="23"/>
    </row>
    <row r="15" spans="1:12" ht="12.75" customHeight="1">
      <c r="A15" s="32" t="s">
        <v>33</v>
      </c>
      <c r="B15" s="29" t="s">
        <v>11</v>
      </c>
      <c r="C15" s="33" t="s">
        <v>42</v>
      </c>
      <c r="D15" s="33" t="s">
        <v>42</v>
      </c>
      <c r="E15" s="46" t="s">
        <v>207</v>
      </c>
      <c r="F15" s="33" t="s">
        <v>42</v>
      </c>
      <c r="G15" s="46" t="s">
        <v>207</v>
      </c>
      <c r="H15" s="33" t="s">
        <v>42</v>
      </c>
      <c r="I15" s="33" t="s">
        <v>42</v>
      </c>
      <c r="J15" s="34" t="s">
        <v>42</v>
      </c>
      <c r="K15" s="22"/>
      <c r="L15" s="23"/>
    </row>
    <row r="16" spans="1:12" ht="21.75" customHeight="1">
      <c r="A16" s="32" t="s">
        <v>34</v>
      </c>
      <c r="B16" s="29" t="s">
        <v>12</v>
      </c>
      <c r="C16" s="33" t="s">
        <v>153</v>
      </c>
      <c r="D16" s="33" t="s">
        <v>115</v>
      </c>
      <c r="E16" s="33" t="s">
        <v>154</v>
      </c>
      <c r="F16" s="33" t="s">
        <v>155</v>
      </c>
      <c r="G16" s="33" t="s">
        <v>156</v>
      </c>
      <c r="H16" s="33" t="s">
        <v>60</v>
      </c>
      <c r="I16" s="33" t="s">
        <v>82</v>
      </c>
      <c r="J16" s="34" t="s">
        <v>54</v>
      </c>
      <c r="K16" s="27"/>
      <c r="L16" s="23"/>
    </row>
    <row r="17" spans="1:12" ht="12" customHeight="1">
      <c r="A17" s="32" t="s">
        <v>35</v>
      </c>
      <c r="B17" s="29" t="s">
        <v>13</v>
      </c>
      <c r="C17" s="46" t="s">
        <v>207</v>
      </c>
      <c r="D17" s="46" t="s">
        <v>207</v>
      </c>
      <c r="E17" s="46" t="s">
        <v>207</v>
      </c>
      <c r="F17" s="46" t="s">
        <v>207</v>
      </c>
      <c r="G17" s="46" t="s">
        <v>207</v>
      </c>
      <c r="H17" s="33" t="s">
        <v>69</v>
      </c>
      <c r="I17" s="33" t="s">
        <v>131</v>
      </c>
      <c r="J17" s="34" t="s">
        <v>132</v>
      </c>
      <c r="K17" s="27"/>
      <c r="L17" s="23"/>
    </row>
    <row r="18" spans="1:12" ht="21.75" customHeight="1">
      <c r="A18" s="32" t="s">
        <v>36</v>
      </c>
      <c r="B18" s="29" t="s">
        <v>14</v>
      </c>
      <c r="C18" s="33" t="s">
        <v>134</v>
      </c>
      <c r="D18" s="33" t="s">
        <v>116</v>
      </c>
      <c r="E18" s="33" t="s">
        <v>157</v>
      </c>
      <c r="F18" s="33" t="s">
        <v>158</v>
      </c>
      <c r="G18" s="33" t="s">
        <v>159</v>
      </c>
      <c r="H18" s="33" t="s">
        <v>43</v>
      </c>
      <c r="I18" s="33" t="s">
        <v>44</v>
      </c>
      <c r="J18" s="34" t="s">
        <v>69</v>
      </c>
      <c r="K18" s="27"/>
      <c r="L18" s="23"/>
    </row>
    <row r="19" spans="1:12" ht="12.75" customHeight="1">
      <c r="A19" s="32" t="s">
        <v>37</v>
      </c>
      <c r="B19" s="29" t="s">
        <v>15</v>
      </c>
      <c r="C19" s="46" t="s">
        <v>207</v>
      </c>
      <c r="D19" s="46" t="s">
        <v>207</v>
      </c>
      <c r="E19" s="46" t="s">
        <v>207</v>
      </c>
      <c r="F19" s="46" t="s">
        <v>207</v>
      </c>
      <c r="G19" s="46" t="s">
        <v>207</v>
      </c>
      <c r="H19" s="33" t="s">
        <v>135</v>
      </c>
      <c r="I19" s="33" t="s">
        <v>107</v>
      </c>
      <c r="J19" s="34" t="s">
        <v>65</v>
      </c>
      <c r="K19" s="27"/>
      <c r="L19" s="23"/>
    </row>
    <row r="20" spans="1:12" ht="11.25" customHeight="1">
      <c r="A20" s="32" t="s">
        <v>38</v>
      </c>
      <c r="B20" s="29" t="s">
        <v>16</v>
      </c>
      <c r="C20" s="33" t="s">
        <v>160</v>
      </c>
      <c r="D20" s="33" t="s">
        <v>117</v>
      </c>
      <c r="E20" s="33" t="s">
        <v>161</v>
      </c>
      <c r="F20" s="33" t="s">
        <v>162</v>
      </c>
      <c r="G20" s="33" t="s">
        <v>163</v>
      </c>
      <c r="H20" s="33" t="s">
        <v>164</v>
      </c>
      <c r="I20" s="33" t="s">
        <v>52</v>
      </c>
      <c r="J20" s="34" t="s">
        <v>56</v>
      </c>
      <c r="K20" s="27"/>
      <c r="L20" s="23"/>
    </row>
    <row r="21" spans="1:12" ht="14.25" customHeight="1">
      <c r="A21" s="32" t="s">
        <v>39</v>
      </c>
      <c r="B21" s="29" t="s">
        <v>17</v>
      </c>
      <c r="C21" s="46" t="s">
        <v>207</v>
      </c>
      <c r="D21" s="46" t="s">
        <v>207</v>
      </c>
      <c r="E21" s="46" t="s">
        <v>207</v>
      </c>
      <c r="F21" s="46" t="s">
        <v>207</v>
      </c>
      <c r="G21" s="46" t="s">
        <v>207</v>
      </c>
      <c r="H21" s="33" t="s">
        <v>165</v>
      </c>
      <c r="I21" s="33" t="s">
        <v>166</v>
      </c>
      <c r="J21" s="34" t="s">
        <v>63</v>
      </c>
      <c r="K21" s="27"/>
      <c r="L21" s="23"/>
    </row>
    <row r="22" spans="1:12" ht="12.75" customHeight="1">
      <c r="A22" s="32" t="s">
        <v>40</v>
      </c>
      <c r="B22" s="29" t="s">
        <v>18</v>
      </c>
      <c r="C22" s="33" t="s">
        <v>167</v>
      </c>
      <c r="D22" s="33" t="s">
        <v>118</v>
      </c>
      <c r="E22" s="33" t="s">
        <v>168</v>
      </c>
      <c r="F22" s="33" t="s">
        <v>169</v>
      </c>
      <c r="G22" s="33" t="s">
        <v>170</v>
      </c>
      <c r="H22" s="33" t="s">
        <v>171</v>
      </c>
      <c r="I22" s="33" t="s">
        <v>109</v>
      </c>
      <c r="J22" s="34" t="s">
        <v>45</v>
      </c>
      <c r="K22" s="27"/>
      <c r="L22" s="23"/>
    </row>
    <row r="23" spans="1:12" ht="21" customHeight="1">
      <c r="A23" s="32" t="s">
        <v>1</v>
      </c>
      <c r="B23" s="29" t="s">
        <v>19</v>
      </c>
      <c r="C23" s="33" t="s">
        <v>172</v>
      </c>
      <c r="D23" s="33" t="s">
        <v>119</v>
      </c>
      <c r="E23" s="33" t="s">
        <v>173</v>
      </c>
      <c r="F23" s="33" t="s">
        <v>174</v>
      </c>
      <c r="G23" s="33" t="s">
        <v>175</v>
      </c>
      <c r="H23" s="33" t="s">
        <v>70</v>
      </c>
      <c r="I23" s="33" t="s">
        <v>205</v>
      </c>
      <c r="J23" s="34" t="s">
        <v>206</v>
      </c>
      <c r="K23" s="27"/>
      <c r="L23" s="23"/>
    </row>
    <row r="24" spans="1:12" ht="24" customHeight="1">
      <c r="A24" s="32" t="s">
        <v>2</v>
      </c>
      <c r="B24" s="29" t="s">
        <v>20</v>
      </c>
      <c r="C24" s="33" t="s">
        <v>176</v>
      </c>
      <c r="D24" s="33" t="s">
        <v>120</v>
      </c>
      <c r="E24" s="33" t="s">
        <v>177</v>
      </c>
      <c r="F24" s="33" t="s">
        <v>178</v>
      </c>
      <c r="G24" s="33" t="s">
        <v>179</v>
      </c>
      <c r="H24" s="33" t="s">
        <v>79</v>
      </c>
      <c r="I24" s="33" t="s">
        <v>62</v>
      </c>
      <c r="J24" s="34" t="s">
        <v>55</v>
      </c>
      <c r="K24" s="27"/>
      <c r="L24" s="23"/>
    </row>
    <row r="25" spans="1:12" ht="12" customHeight="1">
      <c r="A25" s="32" t="s">
        <v>3</v>
      </c>
      <c r="B25" s="29" t="s">
        <v>21</v>
      </c>
      <c r="C25" s="33" t="s">
        <v>180</v>
      </c>
      <c r="D25" s="33" t="s">
        <v>121</v>
      </c>
      <c r="E25" s="33" t="s">
        <v>181</v>
      </c>
      <c r="F25" s="33" t="s">
        <v>182</v>
      </c>
      <c r="G25" s="33" t="s">
        <v>183</v>
      </c>
      <c r="H25" s="33" t="s">
        <v>83</v>
      </c>
      <c r="I25" s="33" t="s">
        <v>53</v>
      </c>
      <c r="J25" s="34" t="s">
        <v>61</v>
      </c>
      <c r="K25" s="27"/>
      <c r="L25" s="23"/>
    </row>
    <row r="26" spans="1:12" ht="21.75" customHeight="1">
      <c r="A26" s="32" t="s">
        <v>26</v>
      </c>
      <c r="B26" s="29" t="s">
        <v>22</v>
      </c>
      <c r="C26" s="33" t="s">
        <v>184</v>
      </c>
      <c r="D26" s="33" t="s">
        <v>122</v>
      </c>
      <c r="E26" s="33" t="s">
        <v>185</v>
      </c>
      <c r="F26" s="33" t="s">
        <v>186</v>
      </c>
      <c r="G26" s="33" t="s">
        <v>187</v>
      </c>
      <c r="H26" s="33" t="s">
        <v>75</v>
      </c>
      <c r="I26" s="33" t="s">
        <v>188</v>
      </c>
      <c r="J26" s="34" t="s">
        <v>84</v>
      </c>
      <c r="K26" s="27"/>
      <c r="L26" s="23"/>
    </row>
    <row r="27" spans="1:12" ht="12" customHeight="1">
      <c r="A27" s="35" t="s">
        <v>29</v>
      </c>
      <c r="B27" s="29" t="s">
        <v>41</v>
      </c>
      <c r="C27" s="33" t="s">
        <v>189</v>
      </c>
      <c r="D27" s="33" t="s">
        <v>123</v>
      </c>
      <c r="E27" s="33" t="s">
        <v>190</v>
      </c>
      <c r="F27" s="33" t="s">
        <v>191</v>
      </c>
      <c r="G27" s="33" t="s">
        <v>130</v>
      </c>
      <c r="H27" s="33" t="s">
        <v>80</v>
      </c>
      <c r="I27" s="33" t="s">
        <v>192</v>
      </c>
      <c r="J27" s="34" t="s">
        <v>87</v>
      </c>
      <c r="K27" s="27"/>
      <c r="L27" s="23"/>
    </row>
    <row r="28" spans="1:12" ht="12.75" customHeight="1">
      <c r="A28" s="35" t="s">
        <v>30</v>
      </c>
      <c r="B28" s="29" t="s">
        <v>41</v>
      </c>
      <c r="C28" s="33" t="s">
        <v>193</v>
      </c>
      <c r="D28" s="33" t="s">
        <v>124</v>
      </c>
      <c r="E28" s="33" t="s">
        <v>194</v>
      </c>
      <c r="F28" s="33" t="s">
        <v>195</v>
      </c>
      <c r="G28" s="33" t="s">
        <v>196</v>
      </c>
      <c r="H28" s="33" t="s">
        <v>129</v>
      </c>
      <c r="I28" s="33" t="s">
        <v>46</v>
      </c>
      <c r="J28" s="34" t="s">
        <v>48</v>
      </c>
      <c r="K28" s="27"/>
      <c r="L28" s="23"/>
    </row>
    <row r="29" spans="1:12" ht="19.5" customHeight="1">
      <c r="A29" s="35" t="s">
        <v>76</v>
      </c>
      <c r="B29" s="29" t="s">
        <v>41</v>
      </c>
      <c r="C29" s="33" t="s">
        <v>197</v>
      </c>
      <c r="D29" s="33" t="s">
        <v>125</v>
      </c>
      <c r="E29" s="33" t="s">
        <v>198</v>
      </c>
      <c r="F29" s="33" t="s">
        <v>199</v>
      </c>
      <c r="G29" s="33" t="s">
        <v>200</v>
      </c>
      <c r="H29" s="33" t="s">
        <v>77</v>
      </c>
      <c r="I29" s="33" t="s">
        <v>68</v>
      </c>
      <c r="J29" s="34" t="s">
        <v>71</v>
      </c>
      <c r="K29" s="27"/>
      <c r="L29" s="23"/>
    </row>
    <row r="30" spans="1:12" ht="21" customHeight="1">
      <c r="A30" s="36" t="s">
        <v>27</v>
      </c>
      <c r="B30" s="37" t="s">
        <v>23</v>
      </c>
      <c r="C30" s="38" t="s">
        <v>201</v>
      </c>
      <c r="D30" s="38" t="s">
        <v>126</v>
      </c>
      <c r="E30" s="38" t="s">
        <v>202</v>
      </c>
      <c r="F30" s="38" t="s">
        <v>203</v>
      </c>
      <c r="G30" s="38" t="s">
        <v>204</v>
      </c>
      <c r="H30" s="38" t="s">
        <v>49</v>
      </c>
      <c r="I30" s="38" t="s">
        <v>50</v>
      </c>
      <c r="J30" s="39" t="s">
        <v>47</v>
      </c>
      <c r="K30" s="27"/>
      <c r="L30" s="23"/>
    </row>
    <row r="31" spans="1:12" ht="12.75">
      <c r="A31" s="11"/>
      <c r="B31" s="12"/>
      <c r="C31" s="25"/>
      <c r="D31" s="25"/>
      <c r="E31" s="25"/>
      <c r="F31" s="25"/>
      <c r="G31" s="25"/>
      <c r="H31" s="23"/>
      <c r="I31" s="23"/>
      <c r="J31" s="23"/>
      <c r="K31" s="23"/>
      <c r="L31" s="23"/>
    </row>
    <row r="32" spans="1:12" ht="12.75">
      <c r="A32" s="11"/>
      <c r="B32" s="12"/>
      <c r="C32" s="25"/>
      <c r="D32" s="25"/>
      <c r="E32" s="25"/>
      <c r="F32" s="25"/>
      <c r="G32" s="25"/>
      <c r="H32" s="23"/>
      <c r="I32" s="23"/>
      <c r="J32" s="23"/>
      <c r="K32" s="23"/>
      <c r="L32" s="23"/>
    </row>
    <row r="33" spans="1:12" ht="12.75">
      <c r="A33" s="11"/>
      <c r="B33" s="12"/>
      <c r="C33" s="25"/>
      <c r="D33" s="25"/>
      <c r="E33" s="25"/>
      <c r="F33" s="25"/>
      <c r="G33" s="25"/>
      <c r="H33" s="23"/>
      <c r="I33" s="23"/>
      <c r="J33" s="23"/>
      <c r="K33" s="23"/>
      <c r="L33" s="23"/>
    </row>
    <row r="34" spans="3:12" ht="12.75">
      <c r="C34" s="26"/>
      <c r="D34" s="26"/>
      <c r="E34" s="26"/>
      <c r="F34" s="26"/>
      <c r="G34" s="26"/>
      <c r="H34" s="24"/>
      <c r="I34" s="24"/>
      <c r="J34" s="24"/>
      <c r="K34" s="24"/>
      <c r="L34" s="24"/>
    </row>
  </sheetData>
  <sheetProtection/>
  <autoFilter ref="C7:J30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scale="8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68"/>
      <c r="B2" s="71" t="s">
        <v>6</v>
      </c>
      <c r="C2" s="74" t="s">
        <v>91</v>
      </c>
      <c r="D2" s="75"/>
      <c r="E2" s="75"/>
      <c r="F2" s="75"/>
      <c r="G2" s="76"/>
      <c r="H2" s="81" t="str">
        <f>CONCATENATE(PROPER(D11)," ",B9," г. в % к")</f>
        <v>Август 2020 г. в % к</v>
      </c>
      <c r="I2" s="82"/>
      <c r="J2" s="66" t="str">
        <f>CONCATENATE("Январь-"," ",CHAR(10),D11," ",CHAR(10),B9," г."," в % к ","январю-"," ",CHAR(10),E11," ",CHAR(10),B10," г.")</f>
        <v>Январь- 
август 
2020 г. в % к январю- 
августу 
2019 г.</v>
      </c>
    </row>
    <row r="3" spans="1:10" ht="15" customHeight="1">
      <c r="A3" s="69"/>
      <c r="B3" s="72"/>
      <c r="C3" s="77" t="str">
        <f>CONCATENATE(D11," ",CHAR(10),B9," г.")</f>
        <v>август 
2020 г.</v>
      </c>
      <c r="D3" s="77" t="str">
        <f>CONCATENATE(D12," ",CHAR(10),B9," г.")</f>
        <v>июль 
2020 г.</v>
      </c>
      <c r="E3" s="77" t="str">
        <f>CONCATENATE(D11," ",CHAR(10),B10," г.")</f>
        <v>август 
2019 г.</v>
      </c>
      <c r="F3" s="77" t="str">
        <f>CONCATENATE("январь-"," ",CHAR(10),D11," ",CHAR(10),B9," г.")</f>
        <v>январь- 
август 
2020 г.</v>
      </c>
      <c r="G3" s="77" t="str">
        <f>CONCATENATE("январь-"," ",CHAR(10),D11," ",CHAR(10),B10," г.")</f>
        <v>январь- 
август 
2019 г.</v>
      </c>
      <c r="H3" s="83" t="str">
        <f>CONCATENATE(E12," ",CHAR(10),B9," г.")</f>
        <v>июлю 
2020 г.</v>
      </c>
      <c r="I3" s="66" t="str">
        <f>CONCATENATE(E11," ",CHAR(10),B10," г.")</f>
        <v>августу 
2019 г.</v>
      </c>
      <c r="J3" s="79"/>
    </row>
    <row r="4" spans="1:10" ht="27.75" customHeight="1">
      <c r="A4" s="70"/>
      <c r="B4" s="73"/>
      <c r="C4" s="78"/>
      <c r="D4" s="78"/>
      <c r="E4" s="78"/>
      <c r="F4" s="78"/>
      <c r="G4" s="78"/>
      <c r="H4" s="84"/>
      <c r="I4" s="67"/>
      <c r="J4" s="67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92</v>
      </c>
      <c r="B9" s="18">
        <v>2020</v>
      </c>
    </row>
    <row r="10" spans="1:8" ht="15">
      <c r="A10" s="13" t="s">
        <v>93</v>
      </c>
      <c r="B10" s="18">
        <v>2019</v>
      </c>
      <c r="G10" s="19"/>
      <c r="H10" s="19"/>
    </row>
    <row r="11" spans="1:5" ht="15">
      <c r="A11" s="13" t="s">
        <v>94</v>
      </c>
      <c r="B11" s="18">
        <v>8</v>
      </c>
      <c r="D11" s="20" t="str">
        <f>CHOOSE(B11,"январь","февраль","март","апрель","май","июнь","июль","август","сентябрь","октябрь","ноябрь","декабрь")</f>
        <v>август</v>
      </c>
      <c r="E11" s="13" t="str">
        <f>CHOOSE(B11,"январю","февралю","марту","апрелю","маю","июню","июлю","августу","сентяблю","октябрю","ноябрю","декабрю")</f>
        <v>августу</v>
      </c>
    </row>
    <row r="12" spans="1:5" ht="15">
      <c r="A12" s="13" t="s">
        <v>95</v>
      </c>
      <c r="B12" s="18">
        <v>7</v>
      </c>
      <c r="D12" s="20" t="str">
        <f>CHOOSE(B12,"январь","февраль","март","апрель","май","июнь","июль","август","сентябрь","октябрь","ноябрь","декабрь")</f>
        <v>июль</v>
      </c>
      <c r="E12" s="13" t="str">
        <f>CHOOSE(B12,"январю","февралю","марту","апрелю","маю","июню","июлю","августу","сентяблю","октябрю","ноябрю","декабрю")</f>
        <v>июлю</v>
      </c>
    </row>
    <row r="14" spans="1:7" ht="15" customHeight="1">
      <c r="A14" s="13" t="s">
        <v>96</v>
      </c>
      <c r="B14" s="65" t="str">
        <f>CONCATENATE(D11," ",CHAR(10),B9," г.")</f>
        <v>август 
2020 г.</v>
      </c>
      <c r="D14" s="13">
        <v>1</v>
      </c>
      <c r="G14" s="21"/>
    </row>
    <row r="15" spans="2:7" ht="15">
      <c r="B15" s="65"/>
      <c r="G15" s="21"/>
    </row>
    <row r="16" spans="1:7" ht="15">
      <c r="A16" s="13" t="s">
        <v>97</v>
      </c>
      <c r="B16" s="65" t="str">
        <f>CONCATENATE(D12," ",CHAR(10),B9," г.")</f>
        <v>июль 
2020 г.</v>
      </c>
      <c r="D16" s="13">
        <v>2</v>
      </c>
      <c r="G16" s="21"/>
    </row>
    <row r="17" ht="15">
      <c r="B17" s="65"/>
    </row>
    <row r="18" spans="1:4" ht="15">
      <c r="A18" s="13" t="s">
        <v>98</v>
      </c>
      <c r="B18" s="65" t="str">
        <f>CONCATENATE(D11," ",CHAR(10),B10," г.")</f>
        <v>август 
2019 г.</v>
      </c>
      <c r="D18" s="13">
        <v>3</v>
      </c>
    </row>
    <row r="19" ht="15">
      <c r="B19" s="65"/>
    </row>
    <row r="20" spans="1:4" ht="15">
      <c r="A20" s="13" t="s">
        <v>99</v>
      </c>
      <c r="B20" s="65" t="str">
        <f>CONCATENATE("январь-"," ",CHAR(10),D11," ",CHAR(10),B9," г.")</f>
        <v>январь- 
август 
2020 г.</v>
      </c>
      <c r="D20" s="13">
        <v>4</v>
      </c>
    </row>
    <row r="21" ht="33.75" customHeight="1">
      <c r="B21" s="65"/>
    </row>
    <row r="22" spans="1:4" ht="15">
      <c r="A22" s="13" t="s">
        <v>100</v>
      </c>
      <c r="B22" s="65" t="str">
        <f>CONCATENATE("январь-"," ",CHAR(10),D11," ",CHAR(10),B10," г.")</f>
        <v>январь- 
август 
2019 г.</v>
      </c>
      <c r="D22" s="13">
        <v>5</v>
      </c>
    </row>
    <row r="23" ht="31.5" customHeight="1">
      <c r="B23" s="65"/>
    </row>
    <row r="24" spans="1:4" ht="15">
      <c r="A24" s="13" t="s">
        <v>101</v>
      </c>
      <c r="B24" s="65" t="str">
        <f>CONCATENATE(E12," ",CHAR(10),B9," г.")</f>
        <v>июлю 
2020 г.</v>
      </c>
      <c r="D24" s="13">
        <v>6</v>
      </c>
    </row>
    <row r="25" ht="15">
      <c r="B25" s="65"/>
    </row>
    <row r="26" spans="1:4" ht="15">
      <c r="A26" s="13" t="s">
        <v>102</v>
      </c>
      <c r="B26" s="65" t="str">
        <f>CONCATENATE(E11," ",CHAR(10),B10," г.")</f>
        <v>августу 
2019 г.</v>
      </c>
      <c r="D26" s="13">
        <v>7</v>
      </c>
    </row>
    <row r="27" ht="15">
      <c r="B27" s="65"/>
    </row>
    <row r="28" spans="1:4" ht="15">
      <c r="A28" s="13" t="s">
        <v>103</v>
      </c>
      <c r="B28" s="65" t="str">
        <f>CONCATENATE("Январь-"," ",CHAR(10),D11," ",CHAR(10),B9," г."," в % к ","январю-"," ",CHAR(10),E11," ",CHAR(10),B10," г.")</f>
        <v>Январь- 
август 
2020 г. в % к январю- 
августу 
2019 г.</v>
      </c>
      <c r="D28" s="13">
        <v>8</v>
      </c>
    </row>
    <row r="29" ht="15">
      <c r="B29" s="65"/>
    </row>
    <row r="30" ht="59.25" customHeight="1">
      <c r="B30" s="65"/>
    </row>
    <row r="31" spans="1:3" ht="15">
      <c r="A31" s="13" t="s">
        <v>104</v>
      </c>
      <c r="B31" s="80" t="str">
        <f>CONCATENATE(PROPER(D11)," ",B9," г. в % к")</f>
        <v>Август 2020 г. в % к</v>
      </c>
      <c r="C31" s="80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J2:J4"/>
    <mergeCell ref="C3:C4"/>
    <mergeCell ref="D3:D4"/>
    <mergeCell ref="E3:E4"/>
    <mergeCell ref="F3:F4"/>
    <mergeCell ref="B26:B27"/>
    <mergeCell ref="B20:B21"/>
    <mergeCell ref="I3:I4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2020-10-27T03:37:14Z</cp:lastPrinted>
  <dcterms:created xsi:type="dcterms:W3CDTF">2017-03-18T09:05:43Z</dcterms:created>
  <dcterms:modified xsi:type="dcterms:W3CDTF">2020-10-27T03:37:16Z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